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8"/>
  <workbookPr codeName="ThisWorkbook" defaultThemeVersion="166925"/>
  <mc:AlternateContent xmlns:mc="http://schemas.openxmlformats.org/markup-compatibility/2006">
    <mc:Choice Requires="x15">
      <x15ac:absPath xmlns:x15ac="http://schemas.microsoft.com/office/spreadsheetml/2010/11/ac" url="/Users/nishapd/Projects/PartnerValidationChecklists/assets/"/>
    </mc:Choice>
  </mc:AlternateContent>
  <xr:revisionPtr revIDLastSave="0" documentId="13_ncr:1_{A7999BF4-91CB-124F-9C68-11703BDD817E}" xr6:coauthVersionLast="47" xr6:coauthVersionMax="47" xr10:uidLastSave="{00000000-0000-0000-0000-000000000000}"/>
  <bookViews>
    <workbookView xWindow="0" yWindow="680" windowWidth="34200" windowHeight="19760" xr2:uid="{00000000-000D-0000-FFFF-FFFF00000000}"/>
  </bookViews>
  <sheets>
    <sheet name="Introduction" sheetId="2" r:id="rId1"/>
    <sheet name="Partner Hosted FTR Requirements" sheetId="1" r:id="rId2"/>
    <sheet name="FTR Results Summary" sheetId="8" r:id="rId3"/>
    <sheet name="Explanation" sheetId="10" r:id="rId4"/>
    <sheet name="Supporting Information Required" sheetId="7" state="hidden" r:id="rId5"/>
  </sheets>
  <definedNames>
    <definedName name="_xlnm._FilterDatabase" localSheetId="2" hidden="1">'FTR Results Summary'!$A$5:$E$15</definedName>
    <definedName name="_xlnm._FilterDatabase" localSheetId="1" hidden="1">'Partner Hosted FTR Requirements'!#REF!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4" i="8" l="1"/>
  <c r="D3" i="8"/>
  <c r="D7" i="1" a="1"/>
  <c r="D7" i="1" s="1"/>
  <c r="C7" i="1" s="1" a="1"/>
  <c r="C7" i="1" s="1"/>
  <c r="C3" i="8" s="1"/>
  <c r="D9" i="1" l="1" a="1"/>
  <c r="D9" i="1" s="1"/>
  <c r="C9" i="1" s="1" a="1"/>
  <c r="C9" i="1" s="1"/>
  <c r="C4" i="8" s="1"/>
  <c r="E11" i="1"/>
  <c r="E10" i="1"/>
  <c r="E4" i="8" s="1"/>
  <c r="D16" i="1" l="1"/>
  <c r="E8" i="1" l="1"/>
  <c r="E3" i="8" s="1"/>
  <c r="E19" i="1" l="1"/>
  <c r="D19" i="1"/>
  <c r="C16" i="1" l="1"/>
  <c r="E18" i="1"/>
  <c r="E29" i="1" l="1"/>
  <c r="E30" i="1"/>
  <c r="E24" i="1"/>
  <c r="E6" i="8" s="1"/>
  <c r="D49" i="1"/>
  <c r="C49" i="1" s="1"/>
  <c r="C15" i="8" s="1" a="1"/>
  <c r="C15" i="8" s="1"/>
  <c r="D47" i="1"/>
  <c r="C47" i="1" s="1"/>
  <c r="C14" i="8" s="1" a="1"/>
  <c r="C14" i="8" s="1"/>
  <c r="D45" i="1"/>
  <c r="C45" i="1" s="1"/>
  <c r="D43" i="1"/>
  <c r="C43" i="1" s="1"/>
  <c r="D41" i="1"/>
  <c r="C41" i="1" s="1"/>
  <c r="C11" i="8" s="1" a="1"/>
  <c r="C11" i="8" s="1"/>
  <c r="D39" i="1"/>
  <c r="C39" i="1" s="1"/>
  <c r="C10" i="8" s="1" a="1"/>
  <c r="C10" i="8" s="1"/>
  <c r="D37" i="1"/>
  <c r="C37" i="1" s="1"/>
  <c r="C9" i="8" s="1" a="1"/>
  <c r="C9" i="8" s="1"/>
  <c r="E50" i="1"/>
  <c r="E15" i="8" s="1"/>
  <c r="E48" i="1"/>
  <c r="E14" i="8" s="1"/>
  <c r="E46" i="1"/>
  <c r="E13" i="8" s="1"/>
  <c r="E44" i="1"/>
  <c r="E12" i="8" s="1"/>
  <c r="E42" i="1"/>
  <c r="E11" i="8" s="1"/>
  <c r="E40" i="1"/>
  <c r="E10" i="8" s="1"/>
  <c r="E38" i="1"/>
  <c r="E9" i="8" s="1"/>
  <c r="E36" i="1"/>
  <c r="D36" i="1"/>
  <c r="C31" i="1"/>
  <c r="C8" i="8" s="1"/>
  <c r="D28" i="1"/>
  <c r="C28" i="1" s="1"/>
  <c r="C7" i="8" s="1"/>
  <c r="E17" i="1"/>
  <c r="E5" i="8" s="1"/>
  <c r="D15" i="8"/>
  <c r="D14" i="8"/>
  <c r="D13" i="8"/>
  <c r="D12" i="8"/>
  <c r="D11" i="8"/>
  <c r="D10" i="8"/>
  <c r="D9" i="8"/>
  <c r="D8" i="8"/>
  <c r="D7" i="8"/>
  <c r="D31" i="1"/>
  <c r="E32" i="1"/>
  <c r="E8" i="8" s="1"/>
  <c r="D32" i="1"/>
  <c r="D29" i="1"/>
  <c r="D24" i="1"/>
  <c r="D50" i="1"/>
  <c r="F50" i="1" s="1"/>
  <c r="D48" i="1"/>
  <c r="F48" i="1" s="1"/>
  <c r="D46" i="1"/>
  <c r="F46" i="1" s="1"/>
  <c r="D44" i="1"/>
  <c r="D42" i="1"/>
  <c r="F42" i="1" s="1"/>
  <c r="D40" i="1"/>
  <c r="F40" i="1" s="1"/>
  <c r="D38" i="1"/>
  <c r="F38" i="1" s="1"/>
  <c r="D17" i="1"/>
  <c r="C13" i="8" l="1" a="1"/>
  <c r="C13" i="8" s="1"/>
  <c r="F44" i="1"/>
  <c r="C12" i="8" a="1"/>
  <c r="C12" i="8" s="1"/>
  <c r="F36" i="1"/>
  <c r="E7" i="8"/>
  <c r="D23" i="1" l="1"/>
  <c r="D6" i="8"/>
  <c r="B4" i="1" l="1"/>
  <c r="E4" i="1"/>
  <c r="C23" i="1"/>
  <c r="C6" i="8" s="1"/>
  <c r="D5" i="8"/>
  <c r="B2" i="1" l="1"/>
  <c r="C5" i="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<sst xmlns="http://schemas.openxmlformats.org/spreadsheetml/2006/main" count="569" uniqueCount="415">
  <si>
    <t>ID</t>
  </si>
  <si>
    <t>Requirement Description</t>
  </si>
  <si>
    <t>Partner Hosted</t>
  </si>
  <si>
    <t>HOST-001</t>
  </si>
  <si>
    <t>Support Level</t>
  </si>
  <si>
    <t>SUP-001</t>
  </si>
  <si>
    <t>Architecture Review</t>
  </si>
  <si>
    <t>WAFR-001</t>
  </si>
  <si>
    <t xml:space="preserve">These requirements apply only if you have a password set for your root users. If you are using AWS Organizations to create AWS accounts and don’t request root user passwords, these requirements don’t apply.
</t>
  </si>
  <si>
    <t>ARC-001</t>
  </si>
  <si>
    <t>ARC-003</t>
  </si>
  <si>
    <t>ARC-004</t>
  </si>
  <si>
    <t>ARC-005</t>
  </si>
  <si>
    <t>Met? (Yes/No/NA)</t>
  </si>
  <si>
    <t>Approval Requirements</t>
  </si>
  <si>
    <t>Communications from AWS</t>
  </si>
  <si>
    <t>ACOM-001</t>
  </si>
  <si>
    <t>ACOM-002</t>
  </si>
  <si>
    <t>Identity and Access Management</t>
  </si>
  <si>
    <t>IAM-001</t>
  </si>
  <si>
    <t>IAM-002</t>
  </si>
  <si>
    <t>IAM-003</t>
  </si>
  <si>
    <t>IAM-004</t>
  </si>
  <si>
    <t>IAM-005</t>
  </si>
  <si>
    <t>IAM-006</t>
  </si>
  <si>
    <t>IAM-007</t>
  </si>
  <si>
    <t>IAM-008</t>
  </si>
  <si>
    <t>IAM-009</t>
  </si>
  <si>
    <t>IAM-010</t>
  </si>
  <si>
    <t>IAM-011</t>
  </si>
  <si>
    <t>IAM-012</t>
  </si>
  <si>
    <t>Operational Security</t>
  </si>
  <si>
    <t>SECOPS-001</t>
  </si>
  <si>
    <t>Network Security</t>
  </si>
  <si>
    <t>NETSEC-001</t>
  </si>
  <si>
    <t>NETSEC-002</t>
  </si>
  <si>
    <t>Backups and Recovery</t>
  </si>
  <si>
    <t>BAR-001</t>
  </si>
  <si>
    <t>BAR-002</t>
  </si>
  <si>
    <t>Resiliency</t>
  </si>
  <si>
    <t>RES-001</t>
  </si>
  <si>
    <t>RES-002</t>
  </si>
  <si>
    <t>RES-004</t>
  </si>
  <si>
    <t>RES-005</t>
  </si>
  <si>
    <t>RES-006</t>
  </si>
  <si>
    <t>RES-007</t>
  </si>
  <si>
    <t>Amazon S3 Bucket Access</t>
  </si>
  <si>
    <t>S3-001</t>
  </si>
  <si>
    <t>Cross-Account Access</t>
  </si>
  <si>
    <t>CAA-001</t>
  </si>
  <si>
    <t>CAA-007</t>
  </si>
  <si>
    <t>CAA-002</t>
  </si>
  <si>
    <t>CAA-004</t>
  </si>
  <si>
    <t>CAA-005</t>
  </si>
  <si>
    <t>CAA-006</t>
  </si>
  <si>
    <t>CAA-003</t>
  </si>
  <si>
    <t>Sensitive Data</t>
  </si>
  <si>
    <t>SDAT-001</t>
  </si>
  <si>
    <t>SDAT-002</t>
  </si>
  <si>
    <t>SDAT-003</t>
  </si>
  <si>
    <t>Regulatory Compliance Validation Process</t>
  </si>
  <si>
    <t>RCVP-001</t>
  </si>
  <si>
    <t>HOST-001.1</t>
  </si>
  <si>
    <t>SUP-001.1</t>
  </si>
  <si>
    <t>Is your support tier Business or higher on all productions AWS accounts?</t>
  </si>
  <si>
    <t>WAFR-001.1</t>
  </si>
  <si>
    <t>ARC-001.1</t>
  </si>
  <si>
    <t>ARC-003.1</t>
  </si>
  <si>
    <t>ARC-004.1</t>
  </si>
  <si>
    <t>FTR Resources</t>
  </si>
  <si>
    <t>ARC-005.1</t>
  </si>
  <si>
    <t>ACOM-001.1</t>
  </si>
  <si>
    <t>ACOM-002.1</t>
  </si>
  <si>
    <t>IAM-001.1</t>
  </si>
  <si>
    <t>IAM-002.1</t>
  </si>
  <si>
    <t>IAM-003.1</t>
  </si>
  <si>
    <t>IAM-004.1</t>
  </si>
  <si>
    <t>IAM-005.1</t>
  </si>
  <si>
    <t>IAM-006.1</t>
  </si>
  <si>
    <t>IAM-007.1</t>
  </si>
  <si>
    <t>FTR Percent Complete</t>
  </si>
  <si>
    <t>Remediations steps if no</t>
  </si>
  <si>
    <t>Follow-ups if yes</t>
  </si>
  <si>
    <t>Controls ID</t>
  </si>
  <si>
    <t>IAM-008.1</t>
  </si>
  <si>
    <t>IAM-009.1</t>
  </si>
  <si>
    <t>IAM-010.1</t>
  </si>
  <si>
    <t>IAM-011.1</t>
  </si>
  <si>
    <t>IAM-012.1</t>
  </si>
  <si>
    <t>SECOPS-001.1</t>
  </si>
  <si>
    <t>NETSEC-001.1</t>
  </si>
  <si>
    <t>NETSEC-002.1</t>
  </si>
  <si>
    <t>BAR-001.1</t>
  </si>
  <si>
    <t>BAR-002.1</t>
  </si>
  <si>
    <t>RES-001.1</t>
  </si>
  <si>
    <t>RES-002.1</t>
  </si>
  <si>
    <t>RES-004.1</t>
  </si>
  <si>
    <t>RES-005.1</t>
  </si>
  <si>
    <t>RES-006.1</t>
  </si>
  <si>
    <t>RES-007.1</t>
  </si>
  <si>
    <t>S3-001.1</t>
  </si>
  <si>
    <t>CAA-001.1</t>
  </si>
  <si>
    <t>CAA-007.1</t>
  </si>
  <si>
    <t>CAA-002.1</t>
  </si>
  <si>
    <t>CAA-004.1</t>
  </si>
  <si>
    <t>CAA-005.1</t>
  </si>
  <si>
    <t>CAA-006.1</t>
  </si>
  <si>
    <t>CAA-003.1</t>
  </si>
  <si>
    <t>SDAT-001.1</t>
  </si>
  <si>
    <t>SDAT-002.1</t>
  </si>
  <si>
    <t>SDAT-003.1</t>
  </si>
  <si>
    <t>RCVP-001.1</t>
  </si>
  <si>
    <t>IAM-005.2</t>
  </si>
  <si>
    <t>NETSEC-001.2</t>
  </si>
  <si>
    <t>NETSEC-001.3</t>
  </si>
  <si>
    <t>Role</t>
  </si>
  <si>
    <t>Partner Response</t>
  </si>
  <si>
    <t xml:space="preserve">Please enable MFA for all human identities with AWS access before submitting the FTR. </t>
  </si>
  <si>
    <t>Please implement credentials rotation to at least every 90 days before submitting the FTR.</t>
  </si>
  <si>
    <t xml:space="preserve">Please enforce a strong password policy with all the listed requirements before submitting the FTR. </t>
  </si>
  <si>
    <t>Please delete all shared credentials before submitting the FTR.</t>
  </si>
  <si>
    <t>Please change your process and use IAM roles and its temporary security credentials to provide access to 3rd parties before submitting the FTR.</t>
  </si>
  <si>
    <t>Please implement the least priviledge access while granting access to users before submitting the FTR.</t>
  </si>
  <si>
    <t>Please encrypt all end user credentials at rest and hash passwords before submitting the FTR.</t>
  </si>
  <si>
    <t>Please set your default security group to restrict all traffic before submitting the FTR.</t>
  </si>
  <si>
    <t>Please define an RPO according to your organizational needs before submitting the FTR.</t>
  </si>
  <si>
    <t>Please define an RTO according to your organizational needs before submitting the FTR.</t>
  </si>
  <si>
    <t>Please implement a process to communicate to customers their responsibility for backup, recovery, and availability before submitting the FTR.</t>
  </si>
  <si>
    <t>Please define a customer communication plan for outages before submitting the FTR.</t>
  </si>
  <si>
    <t>Please implement the usage of external ID with cross-account roles to access customer accounts before submitting the FTR.</t>
  </si>
  <si>
    <t>Please implement the usage of a value you generate (not something provided by the customer) for the external ID before submitting the FTR.</t>
  </si>
  <si>
    <t>Please ensure all external IDs are unique before submitting the FTR.</t>
  </si>
  <si>
    <t>Please provide read-only access to external ID to customers before submitting the FTR.</t>
  </si>
  <si>
    <t xml:space="preserve">Please deprecate any historical use of customer-provided IAM credentials before submitting the FTR. </t>
  </si>
  <si>
    <t>Please encrypt all sensitive data at rest before submitting the FTR.</t>
  </si>
  <si>
    <t>Pass / Fail / Further Review</t>
  </si>
  <si>
    <t>Provisional FTR Outcome</t>
  </si>
  <si>
    <t>Follow-ups if NA</t>
  </si>
  <si>
    <t>Security groups should not allow ingress from 0.0.0.0/0 to port 22 or 3389. Please update the security groups rules before submitting the FTR.</t>
  </si>
  <si>
    <t>Please explain why this control doesn't apply to your solution in the partner response cell (F30).</t>
  </si>
  <si>
    <t>Please explain why this control doesn't apply to your solution in the partner response cell (F32).</t>
  </si>
  <si>
    <t>Please explain why this control doesn't apply to your solution in the partner response cell (F39).</t>
  </si>
  <si>
    <t>Please explain why this control doesn't apply to your solution in the partner response cell (F41).</t>
  </si>
  <si>
    <t>Please explain why this control doesn't apply to your solution in the partner response cell (F62).</t>
  </si>
  <si>
    <t>Please explain why this control doesn't apply to your solution in the partner response cell (F64).</t>
  </si>
  <si>
    <t>Please explain why this control doesn't apply to your solution in the partner response cell (F66).</t>
  </si>
  <si>
    <t>Please explain why this control doesn't apply to your solution in the partner response cell (F68).</t>
  </si>
  <si>
    <t>Please explain why this control doesn't apply to your solution in the partner response cell (F70).</t>
  </si>
  <si>
    <t>Please explain why this control doesn't apply to your solution in the partner response cell (F78).</t>
  </si>
  <si>
    <t>Please explain why this control doesn't apply to your solution  in the partner response cell (F87).</t>
  </si>
  <si>
    <t>Please explain why this control doesn't apply to your solution  in the partner response cell (F92).</t>
  </si>
  <si>
    <t>Please explain why this control doesn't apply to your solution  in the partner response cell (F94).</t>
  </si>
  <si>
    <t>Please explain why this control doesn't apply to your solution  in the partner response cell (F99).</t>
  </si>
  <si>
    <t>Please explain why this control doesn't apply to your solution  in the partner response cell (F101).</t>
  </si>
  <si>
    <t>Please explain why this control doesn't apply to your solution  in the partner response cell (F103).</t>
  </si>
  <si>
    <t>Please explain why this control doesn't apply to your solution  in the partner response cell (F105).</t>
  </si>
  <si>
    <t>Please explain why this control doesn't apply to your solution  in the partner response cell (F107).</t>
  </si>
  <si>
    <t>Please explain why this control doesn't apply to your solution  in the partner response cell (F109).</t>
  </si>
  <si>
    <t>Please explain why this control doesn't apply to your solution  in the partner response cell (F114).</t>
  </si>
  <si>
    <t>Please explain why this control doesn't apply to your solution  in the partner response cell (F123).</t>
  </si>
  <si>
    <t>Please explain why this control doesn't apply to your solution  in the partner response cell (F125).</t>
  </si>
  <si>
    <t>Please explain why this control doesn't apply to your solution  in the partner response cell (F127).</t>
  </si>
  <si>
    <t>Please explain why this control doesn't apply to your solution  in the partner response cell (F129).</t>
  </si>
  <si>
    <t>Please explain why this control doesn't apply to your solution in the partner response cell (F131).</t>
  </si>
  <si>
    <t>Please explain why this control doesn't apply to your solution in the partner response cell (F133).</t>
  </si>
  <si>
    <t>Please explain why this control doesn't apply to your solution in the partner response cell (F135).</t>
  </si>
  <si>
    <t>Please explain why this control doesn't apply to your solution  in the partner response cell (F140).</t>
  </si>
  <si>
    <t>Please explain why this control doesn't apply to your solution  in the partner response cell (F142).</t>
  </si>
  <si>
    <t>Please explain why this control doesn't apply to your solution  in the partner response cell (F144).</t>
  </si>
  <si>
    <t>Please explain why this control doesn't apply to your solution in the partner response cell (F149).</t>
  </si>
  <si>
    <t>Cross-account access</t>
  </si>
  <si>
    <r>
      <rPr>
        <b/>
        <sz val="11"/>
        <color indexed="8"/>
        <rFont val="Calibri"/>
        <family val="2"/>
      </rPr>
      <t xml:space="preserve">Provide read-only access to external ID to customers.
</t>
    </r>
    <r>
      <rPr>
        <sz val="11"/>
        <color indexed="8"/>
        <rFont val="Calibri"/>
        <family val="2"/>
      </rPr>
      <t xml:space="preserve"> 
Customers must not be able to set or influence external IDs. When the external ID is editable, it is possible for one customer to impersonate the configuration of another.  For example, when the external ID is editable, customer A can create a cross account role setup using customer B’s role ARN and external ID, granting customer A access to customer B’s data.  Remediation of this item involves making the external ID a view-only field, ensuring that the external ID cannot be changed to impersonate the setup of another customer.
</t>
    </r>
  </si>
  <si>
    <t>Partner-hosted FTR 
Results Summary</t>
  </si>
  <si>
    <t>Guidance</t>
  </si>
  <si>
    <t xml:space="preserve">Use root user only by exception.
</t>
  </si>
  <si>
    <t xml:space="preserve">Review the AWS Shared Responsibility Models for Security and Resiliency. 
</t>
  </si>
  <si>
    <t>WAFR-002</t>
  </si>
  <si>
    <t xml:space="preserve">Conduct periodic architecture reviews (minimum once every year). 
</t>
  </si>
  <si>
    <t xml:space="preserve">Subscribe to the AWS Business Support tier (or higher) for all production AWS accounts or have an action plan to handle issues which require help from AWS Support. 
</t>
  </si>
  <si>
    <t xml:space="preserve">Confirm your hosting model. 
</t>
  </si>
  <si>
    <t>Met?</t>
  </si>
  <si>
    <t xml:space="preserve">Provide guidance or an automated setup mechanism (for example, an AWS CloudFormation template) for creating cross-account roles with the minimum required privileges.
</t>
  </si>
  <si>
    <t xml:space="preserve">Use an external ID with cross-account roles to access customer accounts.
</t>
  </si>
  <si>
    <t xml:space="preserve">Use a value you generate (not something provided by the customer) for the external ID.
</t>
  </si>
  <si>
    <t xml:space="preserve">Ensure that all external IDs are unique.
</t>
  </si>
  <si>
    <t xml:space="preserve">Provide read-only access to external ID to customers.
</t>
  </si>
  <si>
    <t xml:space="preserve">Deprecate any historical use of customer-provided IAM credentials. 
</t>
  </si>
  <si>
    <t>Do you provide guidance for customers on how to set up their AWS account(s) for external access by your AWS account?</t>
  </si>
  <si>
    <t>Is external ID being used to access another customer’s AWS account?</t>
  </si>
  <si>
    <t>Do you generate the values for  external IDs to provide to customers?</t>
  </si>
  <si>
    <t>Does your solution architecture ensure that all external IDs for external AWS accounts are unique?</t>
  </si>
  <si>
    <t>Does your solution architecture ensure provisioning read-only access to external IDs to customers?</t>
  </si>
  <si>
    <t>Does your solution architecture ensure any historical use of customer-provided IAM credentials are deprecated?</t>
  </si>
  <si>
    <t>WAFR-002.1</t>
  </si>
  <si>
    <t>Please explain why this control doesn't apply to your solution in the partner response cell (F28).</t>
  </si>
  <si>
    <t>Please explain why this control doesn't apply to your solution in the partner response cell (F34).</t>
  </si>
  <si>
    <t>Please explain why this control doesn't apply to your solution in the partner response cell (F59).</t>
  </si>
  <si>
    <t>Please explain why this control doesn't apply to your solution in the partner response cell (F61).</t>
  </si>
  <si>
    <t>Please explain why this control doesn't apply to your solution in the partner response cell (F63).</t>
  </si>
  <si>
    <t>Please explain why this control doesn't apply to your solution in the partner response cell (F65).</t>
  </si>
  <si>
    <t>Please explain why this control doesn't apply to your solution in the partner response cell (F67).</t>
  </si>
  <si>
    <t>Please explain why this control doesn't apply to your solution in the partner response cell (F894).</t>
  </si>
  <si>
    <t>Have you reviewed the AWS Shared Responsibility Models for Security and Resiliency?</t>
  </si>
  <si>
    <t>Please explain why this control does not apply to the solution (in the partner response cell F12).</t>
  </si>
  <si>
    <t>Please conduct an architecture review before submitting the FTR. </t>
  </si>
  <si>
    <t>Please explain why this control does not apply to the solution (in the partner response cell F15).</t>
  </si>
  <si>
    <t>Please enable MFA on all root user accounts before submitting the FTR.</t>
  </si>
  <si>
    <t>Optional- please submit a Security Hub report to verify configuration.</t>
  </si>
  <si>
    <t xml:space="preserve">Please review the AWS Shared Responsibility Model before submitting the FTR. </t>
  </si>
  <si>
    <t>Controls Met</t>
  </si>
  <si>
    <t>Controls Not Met</t>
  </si>
  <si>
    <t>Please configure AWS account contacts using distribution list(s) instead of individual user emails.</t>
  </si>
  <si>
    <t>Please set account information, including all email addresses and phone numbers, to ones owned by the company before submitting the FTR.</t>
  </si>
  <si>
    <t xml:space="preserve">Please implement a policy to remove access when a user leaves the organization or changes roles before submitting the FTR. </t>
  </si>
  <si>
    <t xml:space="preserve">Please conduct an identity audit before submitting the FTR. </t>
  </si>
  <si>
    <t xml:space="preserve">Please remove all credentials hard-coded in code before submitting the FTR. </t>
  </si>
  <si>
    <t>Please move application credentials into a secret management service before submitting the FTR.</t>
  </si>
  <si>
    <t>Please have an automated backup process defined and implemented before submitting the FTR.</t>
  </si>
  <si>
    <t>Please perform a data recovery exercise before submitting the FTR.</t>
  </si>
  <si>
    <t>Please perform a resiliency testing exercise before submitting the FTR.</t>
  </si>
  <si>
    <t>Please implement a process to review access levels of S3 buckets before submitting the FTR.</t>
  </si>
  <si>
    <t>Please define a process, using policy documents or automation scripts, for customers to create cross-account role with minimum required privileges before submitting the FTR.</t>
  </si>
  <si>
    <t>Please implement the usage of protocols with encryption when transmitting sensitive data before submitting the FTR.</t>
  </si>
  <si>
    <t>&lt;select&gt;</t>
  </si>
  <si>
    <r>
      <rPr>
        <b/>
        <sz val="11"/>
        <color indexed="8"/>
        <rFont val="Calibri"/>
        <family val="2"/>
      </rPr>
      <t>Subscribe to the AWS Business Support tier (or higher) for all production AWS accounts or have an action plan to handle issues which require help from AWS Support.</t>
    </r>
    <r>
      <rPr>
        <sz val="11"/>
        <color indexed="8"/>
        <rFont val="Calibri"/>
        <family val="2"/>
      </rPr>
      <t xml:space="preserve"> 
It is recommended that you subscribe to the AWS Business Support tier or higher for all of your AWS production accounts. For more information, refer to Compare AWS Support Plans. If you don't have premium support, you must have an action plan  to handle issues which require help from AWS Support. AWS Support provides a mix of tools and technology, people, and programs designed to proactively help you optimize performance, lower costs, and innovate faster. 
</t>
    </r>
    <r>
      <rPr>
        <sz val="11"/>
        <rFont val="Calibri"/>
        <family val="2"/>
      </rPr>
      <t>AWS Business Support</t>
    </r>
    <r>
      <rPr>
        <sz val="11"/>
        <color indexed="62"/>
        <rFont val="Calibri"/>
        <family val="2"/>
      </rPr>
      <t xml:space="preserve"> (https://aws.amazon.com/premiumsupport/plans/business/)</t>
    </r>
    <r>
      <rPr>
        <sz val="11"/>
        <color indexed="8"/>
        <rFont val="Calibri"/>
        <family val="2"/>
      </rPr>
      <t xml:space="preserve"> provides additional benefits including access to AWS Trusted Advisor (</t>
    </r>
    <r>
      <rPr>
        <sz val="11"/>
        <color indexed="62"/>
        <rFont val="Calibri"/>
        <family val="2"/>
      </rPr>
      <t>https://aws.amazon.com/premiumsupport/technology/trusted-advisor</t>
    </r>
    <r>
      <rPr>
        <sz val="11"/>
        <color indexed="8"/>
        <rFont val="Calibri"/>
        <family val="2"/>
      </rPr>
      <t>/) and  AWS Personal Health Dashboard (</t>
    </r>
    <r>
      <rPr>
        <sz val="11"/>
        <color indexed="62"/>
        <rFont val="Calibri"/>
        <family val="2"/>
      </rPr>
      <t>https://aws.amazon.com/premiumsupport/technology/personal-health-dashboard</t>
    </r>
    <r>
      <rPr>
        <sz val="11"/>
        <color indexed="8"/>
        <rFont val="Calibri"/>
        <family val="2"/>
      </rPr>
      <t xml:space="preserve">) and faster response times. 
</t>
    </r>
  </si>
  <si>
    <t>WAFR-001.2</t>
  </si>
  <si>
    <t xml:space="preserve">Do you do periodic architecture reviews? </t>
  </si>
  <si>
    <r>
      <rPr>
        <b/>
        <sz val="11"/>
        <color indexed="8"/>
        <rFont val="Calibri"/>
        <family val="2"/>
      </rPr>
      <t xml:space="preserve">Conduct periodic architecture reviews (minimum once every year). 
</t>
    </r>
    <r>
      <rPr>
        <sz val="11"/>
        <color indexed="8"/>
        <rFont val="Calibri"/>
        <family val="2"/>
      </rPr>
      <t xml:space="preserve"> 
Conduct periodic architecture reviews of your production workload (at least once per year) using a documented architectural standard that includes AWS-specific best practices. If you have an internally defined standard for your AWS workloads, we recommend you use it for these reviews. If you do not have an internal standard, we recommend you use the AWS Well-Architected Framework (</t>
    </r>
    <r>
      <rPr>
        <sz val="11"/>
        <color indexed="62"/>
        <rFont val="Calibri"/>
        <family val="2"/>
      </rPr>
      <t>https://aws.amazon.com/architecture/well-architected/</t>
    </r>
    <r>
      <rPr>
        <sz val="11"/>
        <color indexed="8"/>
        <rFont val="Calibri"/>
        <family val="2"/>
      </rPr>
      <t xml:space="preserve">).
</t>
    </r>
  </si>
  <si>
    <t>IAM-005.3</t>
  </si>
  <si>
    <t xml:space="preserve">If yes, please answer the next question. </t>
  </si>
  <si>
    <t>Ok, please select N/A to the next question</t>
  </si>
  <si>
    <t>Please define a mechanism for vulnerability management for your CI/CD pipeline and machine identities before submitting the FTR.</t>
  </si>
  <si>
    <t>Please test data recovery after making significant changes to the solution before submitting the FTR.</t>
  </si>
  <si>
    <t>RES-006.2</t>
  </si>
  <si>
    <t>OK</t>
  </si>
  <si>
    <t>Please architect your solution to meet your defined SLA before submitting the FTR.</t>
  </si>
  <si>
    <t>Please answer the next question.</t>
  </si>
  <si>
    <t>Do you use cross-account roles to access customer AWS accounts?</t>
  </si>
  <si>
    <t>CAA-000</t>
  </si>
  <si>
    <t>Please implement the usage of cross-account role to access your customers AWS accounts before submitting the FTR.</t>
  </si>
  <si>
    <r>
      <rPr>
        <b/>
        <sz val="11"/>
        <color indexed="8"/>
        <rFont val="Calibri"/>
        <family val="2"/>
      </rPr>
      <t xml:space="preserve">Use cross-account roles to access customer accounts.
</t>
    </r>
    <r>
      <rPr>
        <sz val="11"/>
        <color indexed="8"/>
        <rFont val="Calibri"/>
        <family val="2"/>
      </rPr>
      <t xml:space="preserve"> 
Cross-account roles (</t>
    </r>
    <r>
      <rPr>
        <sz val="11"/>
        <color indexed="62"/>
        <rFont val="Calibri"/>
        <family val="2"/>
      </rPr>
      <t>https://aws.amazon.com/blogs/apn/securely-accessing-customer-aws-accounts-with-cross-account-iam-roles/</t>
    </r>
    <r>
      <rPr>
        <sz val="11"/>
        <color indexed="8"/>
        <rFont val="Calibri"/>
        <family val="2"/>
      </rPr>
      <t xml:space="preserve">) reduce the amount of sensitive information AWS Partners need to store for their customers. 
</t>
    </r>
  </si>
  <si>
    <r>
      <rPr>
        <b/>
        <sz val="11"/>
        <color indexed="8"/>
        <rFont val="Calibri"/>
        <family val="2"/>
      </rPr>
      <t xml:space="preserve">Provide guidance or an automated setup mechanism (for example, an AWS CloudFormation template) for creating cross-account roles with the minimum required privileges.
</t>
    </r>
    <r>
      <rPr>
        <sz val="11"/>
        <color indexed="8"/>
        <rFont val="Calibri"/>
        <family val="2"/>
      </rPr>
      <t xml:space="preserve"> 
The policy created for cross-account access in customer accounts must follow the principle of least privilege (</t>
    </r>
    <r>
      <rPr>
        <sz val="11"/>
        <color indexed="62"/>
        <rFont val="Calibri"/>
        <family val="2"/>
      </rPr>
      <t>https://docs.aws.amazon.com/IAM/latest/UserGuide/best-practices.html#grant-least-privilege</t>
    </r>
    <r>
      <rPr>
        <sz val="11"/>
        <color indexed="8"/>
        <rFont val="Calibri"/>
        <family val="2"/>
      </rPr>
      <t>). The AWS Partner must provide a role-policy document or an automated setup mechanism (for example, an AWS CloudFormation template) for the customers to use to ensure that the roles are created with minimum required privileges. For more information, refer to the AWS Partner Network (APN) blog posts (</t>
    </r>
    <r>
      <rPr>
        <sz val="11"/>
        <color indexed="62"/>
        <rFont val="Calibri"/>
        <family val="2"/>
      </rPr>
      <t>https://aws.amazon.com/blogs/apn/tag/cross-account-roles/</t>
    </r>
    <r>
      <rPr>
        <sz val="11"/>
        <color indexed="8"/>
        <rFont val="Calibri"/>
        <family val="2"/>
      </rPr>
      <t xml:space="preserve">).
</t>
    </r>
  </si>
  <si>
    <r>
      <rPr>
        <b/>
        <sz val="11"/>
        <color indexed="8"/>
        <rFont val="Calibri"/>
        <family val="2"/>
      </rPr>
      <t xml:space="preserve">Use an external ID with cross-account roles to access customer accounts.
</t>
    </r>
    <r>
      <rPr>
        <sz val="11"/>
        <color indexed="8"/>
        <rFont val="Calibri"/>
        <family val="2"/>
      </rPr>
      <t xml:space="preserve"> 
An external ID allows the user that is assuming the role to assert the circumstances in which they are operating. It also provides a way for the account owner to permit the role to be assumed only under specific circumstances. The primary function of the external ID is to address and prevent the confused deputy (</t>
    </r>
    <r>
      <rPr>
        <sz val="11"/>
        <color indexed="62"/>
        <rFont val="Calibri"/>
        <family val="2"/>
      </rPr>
      <t>https://aws.amazon.com/blogs/security/how-to-use-external-id-when-granting-access-to-your-aws-resources</t>
    </r>
    <r>
      <rPr>
        <sz val="11"/>
        <color indexed="8"/>
        <rFont val="Calibri"/>
        <family val="2"/>
      </rPr>
      <t xml:space="preserve">) problem. 
</t>
    </r>
  </si>
  <si>
    <r>
      <rPr>
        <b/>
        <sz val="11"/>
        <color indexed="8"/>
        <rFont val="Calibri"/>
        <family val="2"/>
      </rPr>
      <t xml:space="preserve">Use a value you generate (not something provided by the customer) for the external ID.
</t>
    </r>
    <r>
      <rPr>
        <sz val="11"/>
        <color indexed="8"/>
        <rFont val="Calibri"/>
        <family val="2"/>
      </rPr>
      <t xml:space="preserve"> 
When configuring cross-account access using IAM roles, you must use a value you generate for the external ID, instead of one provided by the customer, to ensure the integrity of the cross-account role configuration. A partner-generated external ID ensures that malicious parties cannot impersonate a customer's configuration and enforces uniqueness and format consistency across all customers. If you are not generating an external ID today we recommend implementing a process that generates a random unique value such as a Universally Unique Identifier (</t>
    </r>
    <r>
      <rPr>
        <sz val="11"/>
        <color indexed="62"/>
        <rFont val="Calibri"/>
        <family val="2"/>
      </rPr>
      <t xml:space="preserve">https://en.wikipedia.org/wiki/Universally_unique_identifier) </t>
    </r>
    <r>
      <rPr>
        <sz val="11"/>
        <color indexed="8"/>
        <rFont val="Calibri"/>
        <family val="2"/>
      </rPr>
      <t xml:space="preserve"> or the external ID that a customer uses to set up a cross-account role. 
</t>
    </r>
  </si>
  <si>
    <r>
      <rPr>
        <b/>
        <sz val="11"/>
        <color indexed="8"/>
        <rFont val="Calibri"/>
        <family val="2"/>
      </rPr>
      <t xml:space="preserve">Ensure that all external IDs are unique.
</t>
    </r>
    <r>
      <rPr>
        <sz val="11"/>
        <color indexed="8"/>
        <rFont val="Calibri"/>
        <family val="2"/>
      </rPr>
      <t xml:space="preserve"> 
The external IDs used must be unique across all customers. Re-using external IDs for different customers does not solve the confused deputy problem and runs the risk of customer A being able to view data of customer B by using the role ARN and the external ID of customer B.  To resolve this, we recommend implementing a process that ensures a random unique value, such as a Universally Unique Identifier (</t>
    </r>
    <r>
      <rPr>
        <sz val="11"/>
        <color indexed="62"/>
        <rFont val="Calibri"/>
        <family val="2"/>
      </rPr>
      <t>https://en.wikipedia.org/wiki/Universally_unique_identifier</t>
    </r>
    <r>
      <rPr>
        <sz val="11"/>
        <color indexed="8"/>
        <rFont val="Calibri"/>
        <family val="2"/>
      </rPr>
      <t xml:space="preserve">), is generated for the external ID that a customer would use to setup a cross account role.
</t>
    </r>
  </si>
  <si>
    <r>
      <rPr>
        <b/>
        <sz val="11"/>
        <color indexed="8"/>
        <rFont val="Calibri"/>
        <family val="2"/>
      </rPr>
      <t xml:space="preserve">Deprecate any historical use of customer-provided IAM credentials. 
</t>
    </r>
    <r>
      <rPr>
        <sz val="11"/>
        <color indexed="8"/>
        <rFont val="Calibri"/>
        <family val="2"/>
      </rPr>
      <t xml:space="preserve"> 
If your application provides legacy support for the use of static IAM credentials for cross-account access, the application's user interface and customer documentation must make it clear that this method is deprecated. Existing customers should be encouraged to switch to cross-account role based-access (</t>
    </r>
    <r>
      <rPr>
        <sz val="11"/>
        <color indexed="62"/>
        <rFont val="Calibri"/>
        <family val="2"/>
      </rPr>
      <t>https://aws.amazon.com/blogs/apn/securely-accessing-customer-aws-accounts-with-cross-account-iam-roles/</t>
    </r>
    <r>
      <rPr>
        <sz val="11"/>
        <color indexed="8"/>
        <rFont val="Calibri"/>
        <family val="2"/>
      </rPr>
      <t xml:space="preserve">), and collection of credentials should be disabled for new customers. 
</t>
    </r>
  </si>
  <si>
    <t>Ok. The below CAA controls do not apply to your solution. Please enter N/A to all CAA questions or skip this section.</t>
  </si>
  <si>
    <t>RCVP-001.2</t>
  </si>
  <si>
    <t xml:space="preserve">Please answer the next question. </t>
  </si>
  <si>
    <t>SDAT-000</t>
  </si>
  <si>
    <t>Ok. The below SDAT controls do not apply to your solution. Please enter N/A to all SDAT questions or skip this section.</t>
  </si>
  <si>
    <t>Please answer all SDAT contols questions.</t>
  </si>
  <si>
    <t>Please answer all the CAA controls questions.</t>
  </si>
  <si>
    <t xml:space="preserve">Please document a process to review and classify data before submitting FTR. </t>
  </si>
  <si>
    <t>You must have an internal process to ensure compliance before submitting the FTR.</t>
  </si>
  <si>
    <t>Have you done an architecture review in the last year?</t>
  </si>
  <si>
    <t xml:space="preserve">Please create a documented procedure for responding to, mitigating, and recovering from security incidents before to submitting the FTR. </t>
  </si>
  <si>
    <t>Please list all resources hosted in a public subnet and explain why each resource receives network traffic (in the partner response cell E85).</t>
  </si>
  <si>
    <t>Network ACLs should not allow ingress from 0.0.0.0/0 to port 22 or 3389. Please update the network ACLs rules before submitting the FTR.</t>
  </si>
  <si>
    <t>Ok. 
Next question is not applicable, please enter N/A in cell C107</t>
  </si>
  <si>
    <t>Do you access customer AWS accounts?</t>
  </si>
  <si>
    <t xml:space="preserve">Use cross-account roles to access customer AWS accounts.
</t>
  </si>
  <si>
    <t xml:space="preserve">FTR User Guide </t>
  </si>
  <si>
    <t xml:space="preserve"> FTR101 – Intro to FTR Video</t>
  </si>
  <si>
    <t>FTR201- Partner-Hosted SaaS on AWS Video</t>
  </si>
  <si>
    <t>IAM-002.2</t>
  </si>
  <si>
    <t>IAM-002.3</t>
  </si>
  <si>
    <t>This requirement is N/A since you rotate access keys regularly</t>
  </si>
  <si>
    <t>Please implement monitoring of AWS CloudTrail logs to detect anomalous activity or other potential misuse (e.g. using AWS GuardDuty.)</t>
  </si>
  <si>
    <t xml:space="preserve">Please create a runbook or SOP for revoking credentials in the event you detect misuse. </t>
  </si>
  <si>
    <t>WAFR-000</t>
  </si>
  <si>
    <t>IAM-002.4</t>
  </si>
  <si>
    <t>Please create an inventory of all static keys and where they are used and remove unused access keys.</t>
  </si>
  <si>
    <t>ALT-001</t>
  </si>
  <si>
    <t>ALT-001.1</t>
  </si>
  <si>
    <t>Ok - you meet the requirements for this control. You are not required to complete IAM-002.2 - IAM-002.4.</t>
  </si>
  <si>
    <t>FTR Calibration Guide</t>
  </si>
  <si>
    <r>
      <rPr>
        <sz val="11"/>
        <color theme="1"/>
        <rFont val="Calibri"/>
        <family val="2"/>
        <scheme val="minor"/>
      </rPr>
      <t>Review the AWS Shared Responsibility Model for Security (</t>
    </r>
    <r>
      <rPr>
        <sz val="11"/>
        <color indexed="62"/>
        <rFont val="Calibri"/>
        <family val="2"/>
      </rPr>
      <t>https://docs.aws.amazon.com/whitepapers/latest/aws-risk-and-compliance/shared-responsibility-model.html</t>
    </r>
    <r>
      <rPr>
        <sz val="11"/>
        <color indexed="8"/>
        <rFont val="Calibri"/>
        <family val="2"/>
      </rPr>
      <t>) and the AWS Shared Responsibility Model for Resiliency (</t>
    </r>
    <r>
      <rPr>
        <sz val="11"/>
        <color indexed="62"/>
        <rFont val="Calibri"/>
        <family val="2"/>
      </rPr>
      <t>https://docs.aws.amazon.com/whitepapers/latest/disaster-recovery-workloads-on-aws/shared-responsibility-model-for-resiliency.html</t>
    </r>
    <r>
      <rPr>
        <sz val="11"/>
        <color indexed="8"/>
        <rFont val="Calibri"/>
        <family val="2"/>
      </rPr>
      <t>). Ensure that your product’s architecture and operational processes address the customer responsibilities defined in these models. We recommend you to use AWS Resilience Hub (</t>
    </r>
    <r>
      <rPr>
        <sz val="11"/>
        <color rgb="FF333399"/>
        <rFont val="Calibri"/>
        <family val="2"/>
      </rPr>
      <t>https://aws.amazon.com/resilience-hub/</t>
    </r>
    <r>
      <rPr>
        <sz val="11"/>
        <color indexed="8"/>
        <rFont val="Calibri"/>
        <family val="2"/>
      </rPr>
      <t>) to ensure your workload resiliency posture meets your targets and to provide you with operational procedures you may use to address the customer responsibilities.</t>
    </r>
  </si>
  <si>
    <t xml:space="preserve">Please provide a link to the documentation that explains users configure cross-account acess (in the partner response cell E129). </t>
  </si>
  <si>
    <t>Okay. You can optionally add notes or comments in the 'Partner Response' cell in white above.</t>
  </si>
  <si>
    <t>Please specify the solution RPO time in the 'Partner Response' cell in white above.</t>
  </si>
  <si>
    <t>Please specify the solution RTO time in the 'Partner Response' cell in white above.</t>
  </si>
  <si>
    <t>Please specify the date when the last resiliency testing exercise was conducted, and were the RTO and RPO met? (in the 'Partner Response' cell in white above).</t>
  </si>
  <si>
    <t xml:space="preserve">Please specify when the last data recovery exercise was performed, and what was the recovery time (in the 'Partner Response' cell in white above). </t>
  </si>
  <si>
    <t xml:space="preserve">Please list all components and edge services that are hosted outside of AWS (in the 'Partner Response' cell in white above.). </t>
  </si>
  <si>
    <t>AWS recommends that production accounts use Business support or greater to receive help from AWS support. 
Otherwise, please specify your action plan to handle issues which require help from AWS support (in the 'Partner Response' cell in white above).</t>
  </si>
  <si>
    <t>Please specify use cases when the root account is used (in the 'Partner Response' cell in white above).</t>
  </si>
  <si>
    <t>Please specify what method is used for MFA (e.g. USB-Token, Authy, Google Authenticator) in the partner response cell in white above. 
Optional- please submit a Security Hub report to verify configuration.</t>
  </si>
  <si>
    <r>
      <t>Please delete all static access keys for all root user acounts before submitting the FTR.</t>
    </r>
    <r>
      <rPr>
        <sz val="10"/>
        <color rgb="FFFF0000"/>
        <rFont val="Calibri"/>
        <family val="2"/>
      </rPr>
      <t xml:space="preserve"> </t>
    </r>
  </si>
  <si>
    <t>CIS Benchmark Report</t>
  </si>
  <si>
    <t xml:space="preserve">While the CIS benchmark report is optional, not submitting it will prolong the processing time for your FTR request and necessitate a call with an AWS PSA for approval. </t>
  </si>
  <si>
    <t xml:space="preserve">Partner Response / Guidance </t>
  </si>
  <si>
    <t xml:space="preserve">Thank you for submitting a CIS Benchmark report along with your FTR request. </t>
  </si>
  <si>
    <r>
      <rPr>
        <b/>
        <sz val="24"/>
        <rFont val="Calibri"/>
        <family val="2"/>
      </rPr>
      <t>FTR Calibration Guide</t>
    </r>
    <r>
      <rPr>
        <sz val="14"/>
        <rFont val="Calibri"/>
        <family val="2"/>
      </rPr>
      <t xml:space="preserve"> 
This calibration guide is intended for AWS partners who have applied or are interested in the Foundational Technical Review for Partner Hosted Solution. The calibration guide provides clarity on the requirements, criteria for meeting the requirements, and why the requirements are important. It helps partner improve application quality and reduce cycle time during the technical validation process. Additionally, partners can use the best practices in this technical guide to improve their Software Offering. </t>
    </r>
  </si>
  <si>
    <t>Criteria for passing this control</t>
  </si>
  <si>
    <t xml:space="preserve">Why is this important? </t>
  </si>
  <si>
    <t xml:space="preserve">Examples of unacceptable practice </t>
  </si>
  <si>
    <t xml:space="preserve">Technical enablement resources </t>
  </si>
  <si>
    <t>•	Application entirely runs on another public cloud and integrates with AWS
•	Core components running on another public cloud
•	Control plane running on another public cloud</t>
  </si>
  <si>
    <t>N/A</t>
  </si>
  <si>
    <r>
      <t>Partners may encounter issues which will require AWS support to resolve. In addition, AWS Support provides a mix of tools and technology, people, and programs designed to proactively help Partners optimize performance, lower costs, and innovate faster. AWS Business Support (</t>
    </r>
    <r>
      <rPr>
        <sz val="14"/>
        <color theme="4"/>
        <rFont val="Calibri"/>
        <family val="2"/>
      </rPr>
      <t>https://aws.amazon.com/premiumsupport/plans/business/</t>
    </r>
    <r>
      <rPr>
        <sz val="14"/>
        <color rgb="FF000000"/>
        <rFont val="Calibri"/>
        <family val="2"/>
      </rPr>
      <t>) provides additional benefits including access to AWS Trusted Advisor (</t>
    </r>
    <r>
      <rPr>
        <sz val="14"/>
        <color theme="4"/>
        <rFont val="Calibri"/>
        <family val="2"/>
      </rPr>
      <t>https://aws.amazon.com/premiumsupport/technology/trusted-advisor/</t>
    </r>
    <r>
      <rPr>
        <sz val="14"/>
        <color rgb="FF000000"/>
        <rFont val="Calibri"/>
        <family val="2"/>
      </rPr>
      <t>) and AWS Personal Health Dashboard (</t>
    </r>
    <r>
      <rPr>
        <sz val="14"/>
        <color theme="4"/>
        <rFont val="Calibri"/>
        <family val="2"/>
      </rPr>
      <t>https://aws.amazon.com/premiumsupport/technology/aws-health/</t>
    </r>
    <r>
      <rPr>
        <sz val="14"/>
        <color rgb="FF000000"/>
        <rFont val="Calibri"/>
        <family val="2"/>
      </rPr>
      <t>) and faster response times.</t>
    </r>
  </si>
  <si>
    <r>
      <t>•	Business Support (</t>
    </r>
    <r>
      <rPr>
        <sz val="14"/>
        <color theme="4"/>
        <rFont val="Calibri"/>
        <family val="2"/>
      </rPr>
      <t>https://aws.amazon.com/premiumsupport/plans/business/</t>
    </r>
    <r>
      <rPr>
        <sz val="14"/>
        <color rgb="FF000000"/>
        <rFont val="Calibri"/>
        <family val="2"/>
      </rPr>
      <t>)
•	Enabling AWS Business Support (</t>
    </r>
    <r>
      <rPr>
        <sz val="14"/>
        <color theme="4"/>
        <rFont val="Calibri"/>
        <family val="2"/>
      </rPr>
      <t>https://repost.aws/knowledge-center/sign-up-support</t>
    </r>
    <r>
      <rPr>
        <sz val="14"/>
        <color rgb="FF000000"/>
        <rFont val="Calibri"/>
        <family val="2"/>
      </rPr>
      <t xml:space="preserve">)        
•	AWS Trusted Advisor </t>
    </r>
    <r>
      <rPr>
        <sz val="14"/>
        <color theme="4"/>
        <rFont val="Calibri"/>
        <family val="2"/>
      </rPr>
      <t>(https://aws.amazon.com/premiumsupport/technology/trusted-advisor/</t>
    </r>
    <r>
      <rPr>
        <sz val="14"/>
        <color rgb="FF000000"/>
        <rFont val="Calibri"/>
        <family val="2"/>
      </rPr>
      <t>) 
•	AWS Personal Health Dashboard (</t>
    </r>
    <r>
      <rPr>
        <sz val="14"/>
        <color theme="4"/>
        <rFont val="Calibri"/>
        <family val="2"/>
      </rPr>
      <t>https://aws.amazon.com/premiumsupport/technology/aws-health/</t>
    </r>
    <r>
      <rPr>
        <sz val="14"/>
        <color rgb="FF000000"/>
        <rFont val="Calibri"/>
        <family val="2"/>
      </rPr>
      <t xml:space="preserve">) </t>
    </r>
  </si>
  <si>
    <r>
      <t xml:space="preserve">•	</t>
    </r>
    <r>
      <rPr>
        <sz val="14"/>
        <color rgb="FF000000"/>
        <rFont val="Calibri"/>
        <family val="2"/>
      </rPr>
      <t>Partner either subscribes to AWS Premium support or have an action plan to handle issues which require AWS Support.</t>
    </r>
  </si>
  <si>
    <t>•	Partner does not subscribe to premium support and does not have an action plan to handle issues which require AWS Support.</t>
  </si>
  <si>
    <t>Over time application architectures evolve as new features are implemented. It is important to periodically validate that all architecture best practices are followed and the architecture is fit for purpose.</t>
  </si>
  <si>
    <t>Partner has conducted at least one architecture review within the year prior to FTR review and has a process in place for periodic architecture review.</t>
  </si>
  <si>
    <r>
      <t>•	AWS Well Architected (</t>
    </r>
    <r>
      <rPr>
        <sz val="14"/>
        <color theme="4"/>
        <rFont val="Calibri"/>
        <family val="2"/>
      </rPr>
      <t>https://aws.amazon.com/architecture/well-architected/</t>
    </r>
    <r>
      <rPr>
        <sz val="14"/>
        <color rgb="FF000000"/>
        <rFont val="Calibri"/>
        <family val="2"/>
      </rPr>
      <t>)</t>
    </r>
  </si>
  <si>
    <r>
      <t xml:space="preserve">•	</t>
    </r>
    <r>
      <rPr>
        <sz val="14"/>
        <color rgb="FF000000"/>
        <rFont val="Calibri"/>
        <family val="2"/>
      </rPr>
      <t>Partner conducts periodic architecture review using an internally defined review process or WAFR.</t>
    </r>
  </si>
  <si>
    <r>
      <t xml:space="preserve">•	</t>
    </r>
    <r>
      <rPr>
        <sz val="14"/>
        <color rgb="FF000000"/>
        <rFont val="Calibri"/>
        <family val="2"/>
      </rPr>
      <t>Partner does not have a process to do periodic architecture review.</t>
    </r>
  </si>
  <si>
    <t>Partner must have reviewed AWS Shared Responsibility Model for Security and the AWS Shared Responsibility Model for Resiliency before the FTR review and attest to it.</t>
  </si>
  <si>
    <t>AWS is responsible for resiliency of the infrastructure that runs all of the services offered in the AWS Cloud. This infrastructure comprises of the hardware, software, networking, and facilities that run AWS Cloud services. Partner is responsible for selecting appropriate services and configuration to meet their resiliency requirements. It is important for Partners to understand what they are responsible for and address them.</t>
  </si>
  <si>
    <r>
      <t xml:space="preserve">•	</t>
    </r>
    <r>
      <rPr>
        <sz val="14"/>
        <color rgb="FF000000"/>
        <rFont val="Calibri"/>
        <family val="2"/>
      </rPr>
      <t>Partner can confirm that they have reviewed and understood the shared responsibility model.</t>
    </r>
  </si>
  <si>
    <t>•	No confirmation</t>
  </si>
  <si>
    <r>
      <t>•	AWS Shared Responsibility Model for Security (</t>
    </r>
    <r>
      <rPr>
        <sz val="14"/>
        <color theme="4"/>
        <rFont val="Calibri"/>
        <family val="2"/>
      </rPr>
      <t>https://docs.aws.amazon.com/whitepapers/latest/aws-risk-and-compliance/shared-responsibility-model.html</t>
    </r>
    <r>
      <rPr>
        <sz val="14"/>
        <color rgb="FF000000"/>
        <rFont val="Calibri"/>
        <family val="2"/>
      </rPr>
      <t>)  
•	AWS Shared Responsibility Model for Resiliency (</t>
    </r>
    <r>
      <rPr>
        <sz val="14"/>
        <color theme="4"/>
        <rFont val="Calibri"/>
        <family val="2"/>
      </rPr>
      <t>https://docs.aws.amazon.com/whitepapers/latest/disaster-recovery-workloads-on-aws/shared-responsibility-model-for-resiliency.html</t>
    </r>
    <r>
      <rPr>
        <sz val="14"/>
        <color rgb="FF000000"/>
        <rFont val="Calibri"/>
        <family val="2"/>
      </rPr>
      <t>)</t>
    </r>
  </si>
  <si>
    <t xml:space="preserve">•	Root user is used for routine tasks.  Root user is only used by one person for routine tasks. </t>
  </si>
  <si>
    <r>
      <t>•	Root user tasks (</t>
    </r>
    <r>
      <rPr>
        <sz val="14"/>
        <color theme="4"/>
        <rFont val="Calibri"/>
        <family val="2"/>
      </rPr>
      <t>https://docs.aws.amazon.com/accounts/latest/reference/root-user-tasks.html</t>
    </r>
    <r>
      <rPr>
        <sz val="14"/>
        <color rgb="FF000000"/>
        <rFont val="Calibri"/>
        <family val="2"/>
      </rPr>
      <t>)
•	AWS Tasks That Require Root User (</t>
    </r>
    <r>
      <rPr>
        <sz val="14"/>
        <color theme="4"/>
        <rFont val="Calibri"/>
        <family val="2"/>
      </rPr>
      <t>https://docs.aws.amazon.com/general/latest/gr/aws_tasks-that-require-root.html</t>
    </r>
    <r>
      <rPr>
        <sz val="14"/>
        <color rgb="FF000000"/>
        <rFont val="Calibri"/>
        <family val="2"/>
      </rPr>
      <t>)
•	Security best practices in IAM (</t>
    </r>
    <r>
      <rPr>
        <sz val="14"/>
        <color theme="4"/>
        <rFont val="Calibri"/>
        <family val="2"/>
      </rPr>
      <t>https://docs.aws.amazon.com/IAM/latest/UserGuide/best-practices.html#create-iam-users</t>
    </r>
    <r>
      <rPr>
        <sz val="14"/>
        <color rgb="FF000000"/>
        <rFont val="Calibri"/>
        <family val="2"/>
      </rPr>
      <t>)</t>
    </r>
  </si>
  <si>
    <t>Partner must have MFA enabled on the root user for all AWS accounts where they have access to the root user’s password. The accounts which are created using AWS Organizations with no password recovery, do not require MFA.</t>
  </si>
  <si>
    <t>•	MFA is not enabled but root users have passwords set.</t>
  </si>
  <si>
    <r>
      <t>•	Best practices to protect your account's root user (</t>
    </r>
    <r>
      <rPr>
        <sz val="14"/>
        <color theme="4"/>
        <rFont val="Calibri"/>
        <family val="2"/>
      </rPr>
      <t>https://docs.aws.amazon.com/accounts/latest/reference/best-practices-root-user.html</t>
    </r>
    <r>
      <rPr>
        <sz val="14"/>
        <color rgb="FF000000"/>
        <rFont val="Calibri"/>
        <family val="2"/>
      </rPr>
      <t>)</t>
    </r>
  </si>
  <si>
    <t>The root user has unlimited access to AWS accounts and their resources. A lost/compromised access key for a root user can be used by bad actors to get unlimited access to AWS account.</t>
  </si>
  <si>
    <t xml:space="preserve">Partner must not have any access keys set on the root users and should never be using the root user for programmatic access to AWS API’s. </t>
  </si>
  <si>
    <t>•	Root users do not have access keys.</t>
  </si>
  <si>
    <t>•	Partner uses root user access keys to access only CloudWatch service.</t>
  </si>
  <si>
    <t>•	Best practices to protect your account's root user (https://docs.aws.amazon.com/accounts/latest/reference/best-practices-root-user.html)</t>
  </si>
  <si>
    <t>An incident management plan is critical to respond, mitigate, and recover from the potential impact of security incidents. An incident management plan is a structured process for identifying, remediating, and responding in a timely matter to security incidents. 
Developing thorough and clearly defined incident response processes is key to a successful and scalable incident response program. When a security event occurs, clear steps and workflows will help you to respond in a timely manner. You might already have existing incident response processes. Regardless of your current state, it’s important to update, iterate, and test your incident response processes regularly.</t>
  </si>
  <si>
    <t>Partner must have an incident response plan to recover from root user credential misuse. It should include the steps to reset the root user password. The incident response plan must cover all the areas as mentioned in the example runbook.</t>
  </si>
  <si>
    <t>•	Partner has a documented incident response plan.</t>
  </si>
  <si>
    <t xml:space="preserve">•	Partner does not have an incident response plan. </t>
  </si>
  <si>
    <r>
      <t xml:space="preserve">•	Incident management plans. </t>
    </r>
    <r>
      <rPr>
        <sz val="14"/>
        <color theme="4"/>
        <rFont val="Calibri"/>
        <family val="2"/>
      </rPr>
      <t>(https://docs.aws.amazon.com/wellarchitected/latest/security-pillar/sec_incident_response_develop_management_plans.html</t>
    </r>
    <r>
      <rPr>
        <sz val="14"/>
        <color rgb="FF000000"/>
        <rFont val="Calibri"/>
        <family val="2"/>
      </rPr>
      <t>)</t>
    </r>
  </si>
  <si>
    <t xml:space="preserve">Remove access keys for the root user (CIS 1.4/Security Control IAM.4).
 </t>
  </si>
  <si>
    <t xml:space="preserve">Enable multi-factor authentication (MFA) on the root user for all AWS accounts (CIS 1.5/Security Control IAM.9).
</t>
  </si>
  <si>
    <t>• Partner has AWS Business or Enterprise support OR Partner Led Support
• Partners has an action plan to handle issues which require AWS support. This may include having a long SLA with customers which allows them to use developer support and a strategy to enable support when they have their first incident which require AWS support.</t>
  </si>
  <si>
    <t>Partner is accessing customers’ AWS accounts securely using cross-account roles.</t>
  </si>
  <si>
    <t>Partners must provide guidance or automated setup mechanisms for creating cross-account roles with minimum required privileges.</t>
  </si>
  <si>
    <t>Partner uses external ID with cross-account access roles to access customers’ AWS accounts.</t>
  </si>
  <si>
    <t>Partner generates external ID for each customer which is unique.</t>
  </si>
  <si>
    <t>Partner uses unique external ID for each customer.</t>
  </si>
  <si>
    <t>Customers should not have access to create or influence the external ID’s in any way.</t>
  </si>
  <si>
    <t>Using static credentials to access customers’ AWS accounts is risky because if the Partners solution is compromised, these access keys can be stolen.</t>
  </si>
  <si>
    <t>Partners must provide clear instruction on how to create the IAM role to access customers’ AWS account including the required permissions and external ID.</t>
  </si>
  <si>
    <t>External ID prevents confused deputy problem.</t>
  </si>
  <si>
    <t>Partner-generated external ID ensures that malicious parties cannot impersonate a customer's configuration and enforces uniqueness and format consistency.</t>
  </si>
  <si>
    <t>Re-using external IDs for different customers does not solve the confused deputy problem and runs the risk of customer A being able to view data of customer B by using the role ARN and the external ID of customer B.</t>
  </si>
  <si>
    <t>If the external ID is editable, customer A can create a cross-account role setup using customer B’s role ARN and external ID, granting customer A access to customer B’s data.</t>
  </si>
  <si>
    <t>Partner uses IAM role to access customers’ AWS accounts.</t>
  </si>
  <si>
    <t>Partner users static credentials to access customers’ AWS accounts.</t>
  </si>
  <si>
    <t>Partner provides clear instructions.</t>
  </si>
  <si>
    <t>Partner relies on the customers to create IAM roles with appropriate configuration.</t>
  </si>
  <si>
    <t>Partner uses external ID along with cross-account access IAM role.</t>
  </si>
  <si>
    <t>Partner does not user external ID with cross-account access IAM role.</t>
  </si>
  <si>
    <t>Partner solution generates the external ID for customers.</t>
  </si>
  <si>
    <t>Partner relies on the customers for external ID.</t>
  </si>
  <si>
    <t>We do not use external ID.</t>
  </si>
  <si>
    <r>
      <t>•	Delegate access across AWS accounts using IAM roles (</t>
    </r>
    <r>
      <rPr>
        <sz val="14"/>
        <color theme="4"/>
        <rFont val="Calibri"/>
        <family val="2"/>
      </rPr>
      <t>https://docs.aws.amazon.com/IAM/latest/UserGuide/tutorial_cross-account-with-roles.html</t>
    </r>
    <r>
      <rPr>
        <sz val="14"/>
        <color rgb="FF000000"/>
        <rFont val="Calibri"/>
        <family val="2"/>
      </rPr>
      <t>)
•	Securely Accessing Customer AWS Accounts with Cross-Account IAM Roles (</t>
    </r>
    <r>
      <rPr>
        <sz val="14"/>
        <color theme="4"/>
        <rFont val="Calibri"/>
        <family val="2"/>
      </rPr>
      <t>https://aws.amazon.com/blogs/apn/securely-accessing-customer-aws-accounts-with-cross-account-iam-roles/</t>
    </r>
    <r>
      <rPr>
        <sz val="14"/>
        <color rgb="FF000000"/>
        <rFont val="Calibri"/>
        <family val="2"/>
      </rPr>
      <t>)</t>
    </r>
  </si>
  <si>
    <r>
      <t>AWS Partner Network (APN) blog posts (</t>
    </r>
    <r>
      <rPr>
        <sz val="14"/>
        <color theme="4"/>
        <rFont val="Calibri"/>
        <family val="2"/>
      </rPr>
      <t>https://aws.amazon.com/blogs/apn/tag/cross-account-roles/</t>
    </r>
    <r>
      <rPr>
        <sz val="14"/>
        <color rgb="FF000000"/>
        <rFont val="Calibri"/>
        <family val="2"/>
      </rPr>
      <t>)</t>
    </r>
  </si>
  <si>
    <r>
      <t>•	Confused deputy (</t>
    </r>
    <r>
      <rPr>
        <sz val="14"/>
        <color theme="4"/>
        <rFont val="Calibri"/>
        <family val="2"/>
      </rPr>
      <t>https://aws.amazon.com/blogs/security/how-to-use-external-id-when-granting-access-to-your-aws-resources</t>
    </r>
    <r>
      <rPr>
        <sz val="14"/>
        <color rgb="FF000000"/>
        <rFont val="Calibri"/>
        <family val="2"/>
      </rPr>
      <t>)
•	Securely Using External ID for Accessing AWS Accounts Owned by Others (</t>
    </r>
    <r>
      <rPr>
        <sz val="14"/>
        <color theme="4"/>
        <rFont val="Calibri"/>
        <family val="2"/>
      </rPr>
      <t>https://aws.amazon.com/blogs/apn/securely-using-external-id-for-accessing-aws-accounts-owned-by-others/</t>
    </r>
    <r>
      <rPr>
        <sz val="14"/>
        <color rgb="FF000000"/>
        <rFont val="Calibri"/>
        <family val="2"/>
      </rPr>
      <t>)</t>
    </r>
  </si>
  <si>
    <t>We create the external ID which are unique in nature and customer only has read-only access to the same.</t>
  </si>
  <si>
    <t>We do not use external ID’s while creating cross account roles to view customer information.</t>
  </si>
  <si>
    <t>Partner should not allow new customers to use static credential-based access.</t>
  </si>
  <si>
    <t>Using static credentials (access keys) to access customers’ AWS accounts is risky due to potential compromises.</t>
  </si>
  <si>
    <t>Partner deprecated any legacy static credential-based access</t>
  </si>
  <si>
    <t>Partner still allows static credential-based access</t>
  </si>
  <si>
    <t xml:space="preserve">Select N/A only if you do not have any machine identities that access IAM Accounts. </t>
  </si>
  <si>
    <t>IAM-012.2</t>
  </si>
  <si>
    <t xml:space="preserve">For Machine Identities always use IAM roles to acquire temporary security credentials. Please IAM Roles anywhere or securely store static AWS access keys that are only used to assume an IAM role. </t>
  </si>
  <si>
    <t>Please implement the usage of centralized Identity/temporary credentials for human identities. If you must use static AWS access keys for human users, require MFA for all accounts and verify through CIS before submitting the FTR (CIS 1.5/Security Control IAM.9)</t>
  </si>
  <si>
    <t xml:space="preserve">Select N/A only if you do not have any Human Identities that access IAM Accounts. </t>
  </si>
  <si>
    <t>Examples of acceptable Criteria</t>
  </si>
  <si>
    <t xml:space="preserve">Please ensure that any static credentials to AWS account are not easily accessible in config files or code repositories. </t>
  </si>
  <si>
    <t>IAM-012.3</t>
  </si>
  <si>
    <t>HOST-001.2</t>
  </si>
  <si>
    <t>HOST-001.3</t>
  </si>
  <si>
    <t xml:space="preserve">
Is your entire application infrastructure hosted on AWS? </t>
  </si>
  <si>
    <t>Okay. This response confirms that our SaaS product is completely hosted on AWS infrastructure, with both application and control plane components running all within AWS. Using CDN, DNS, and Corporate Identity services from other providers is acceptable.</t>
  </si>
  <si>
    <t>Okay. This response indicates that your SaaS product operates exclusively on AWS infrastructure without relying on external third-party services or LLMs. Using CDN, DNS, and Corporate Identity services from other providers is acceptable.</t>
  </si>
  <si>
    <t xml:space="preserve">•	Either hardware or software MFA is enabled for root user. </t>
  </si>
  <si>
    <t>The root user has unlimited access to AWS accounts and their resources. Bad actors can get complete access to all resources in an AWS account if the root user is compromised. MFA sets a layer of security above password to protect AWS accounts since root user has unlimited access.
Centrally manage your AWS root user credentials when implementing AWS Organizations, as this enables you to control and delete these credentials if needed</t>
  </si>
  <si>
    <t>• We use AWS Organzations to centrally manage root user credentials for member accounts. By centrally managing we delete the root user crdentials from member accounts in our organization</t>
  </si>
  <si>
    <r>
      <t>Partner uses the root users for tasks that require root user. The CIS 1.1 in AWS Security Hub require Partners to monitor root usage as well. However, monitoring is not required for FTR. Partners can add a note to the self-assessment sheet if they failed this control in Security Hub because they don’t have monitoring. Monitoring root user activity is not required to pass this control.
If you are using AWS Organizations you can follow this link to centralize the root access for your member accounts.(</t>
    </r>
    <r>
      <rPr>
        <sz val="14"/>
        <color theme="4" tint="-0.249977111117893"/>
        <rFont val="Calibri"/>
        <family val="2"/>
      </rPr>
      <t>https://docs.aws.amazon.com/IAM/latest/UserGuide/id_root-enable-root-access.html)</t>
    </r>
  </si>
  <si>
    <t xml:space="preserve">The root user has unlimited access to your account and its resources. Since the root user is a single user, it is not possible to audit usage if the same is shared to multiple people.  Also, since root user has access to billing information as well hence it is critical to limit its usage to minimum. 
We recommend you centrally secure the root user credentials of AWS accounts managed using AWS Organizations to prevent root user credential recovery and access at scale.
</t>
  </si>
  <si>
    <t>Subscribe to the AWS Business Support tier (or higher including AWS Partner-led Support) for all production AWS accounts or have an action plan to handle issues which require help from AWS Support</t>
  </si>
  <si>
    <r>
      <t xml:space="preserve">•	SaaS product guidelines for AWS Marketplace </t>
    </r>
    <r>
      <rPr>
        <sz val="14"/>
        <color theme="4" tint="-0.249977111117893"/>
        <rFont val="Calibri"/>
        <family val="2"/>
      </rPr>
      <t>https://docs.aws.amazon.com/marketplace/latest/userguide/saas-guidelines.html#saas-architecture</t>
    </r>
    <r>
      <rPr>
        <sz val="14"/>
        <color rgb="FF000000"/>
        <rFont val="Calibri"/>
        <family val="2"/>
      </rPr>
      <t>)</t>
    </r>
  </si>
  <si>
    <t>•	Control plane and application plane are running on AWS
•	All critical components are running on AWS other than CDN, DNS, IdP</t>
  </si>
  <si>
    <r>
      <t>AWS Marketplace requires Software-as-a-Service (SaaS) infrastructure partners to host their critical infrastructure components on AWS. The only permitted exceptions are Content Delivery Networks (CDN), Domain Name Systems (DNS), and Identity Providers (IdP). Hosting critical components on another public cloud or accessing third party services and using LLM's outside AWS will disqualify the solution for FTR. Partner must provide an architecture diagram which clearly details the components of the solution. You can refer to the architecture guidelines on the architecture diagram section of the AWS Marketplace seller guide(</t>
    </r>
    <r>
      <rPr>
        <sz val="14"/>
        <color theme="4" tint="-0.249977111117893"/>
        <rFont val="Calibri"/>
        <family val="2"/>
      </rPr>
      <t>https://docs.aws.amazon.com/marketplace/latest/userguide/saas-guidelines.html#saas-architecture</t>
    </r>
    <r>
      <rPr>
        <sz val="14"/>
        <color rgb="FF000000"/>
        <rFont val="Calibri"/>
        <family val="2"/>
      </rPr>
      <t>).
When a partner's solution migrates workloads to AWS, the partner must attest in the FTR checklist that AWS is the sole migration target. For solutions that support replication to other environments, partners must remove AWS-specific replication features and publish them as a separate product to qualify for FTR.</t>
    </r>
  </si>
  <si>
    <t xml:space="preserve">Please confirm that you will submit an architecture diagram as part of your FTR submission. </t>
  </si>
  <si>
    <t>Please note that an architecture diagram is a mandatory component of your FTR submission - without it, your submission will be considered incomplete and cannot be approved.</t>
  </si>
  <si>
    <t>This requirement is essential for the FTR validation process, which evaluates how effectively the SaaS solution implements AWS best practices for security, reliability, and operational excellence within the AWS environment. To qualify for AWS Partner Network (APN) programs, your application must be hosted on AWS infrastructure.</t>
  </si>
  <si>
    <t xml:space="preserve">Okay. Please ensure you include your architecture diagram when submitting your FTR self-assessment. Both components are required for a complete FTR submission. </t>
  </si>
  <si>
    <t>Dear AWS Partners,
We've streamlined the Foundational Technical Review (FTR) process to make it even more partner-friendly. If you conducted the FTR or Technical Baseline Review (TBR) process two years ago, we kindly request that you revisit this review to ensure alignment with the latest requirements. The new FTR self-assessment checklist has been simplified, featuring straightforward yes/no questions that allow you to easily grasp AWS expectations.
We encourage you to complete this self-assessment checklist with the available information about your AWS architecture and submit it through AWS Partner Central. Our dedicated PSA (Partner Solutions Architect) team is ready to review your response and offer guidance where needed to help you secure FTR approval.
Thank you for your ongoing partnership, and we look forward to continuing our journey together.</t>
  </si>
  <si>
    <r>
      <t xml:space="preserve">The following FTR Contols map to the CIS benmark report v3.0:
</t>
    </r>
    <r>
      <rPr>
        <b/>
        <sz val="10"/>
        <color rgb="FF000000"/>
        <rFont val="Calibri"/>
        <family val="2"/>
      </rPr>
      <t>VCL Control : CIS Benchmark Control</t>
    </r>
    <r>
      <rPr>
        <sz val="10"/>
        <color rgb="FF000000"/>
        <rFont val="Calibri"/>
        <family val="2"/>
      </rPr>
      <t xml:space="preserve">
1)  ARC-003 :  IAM.9
2)  ARC-004 :  IAM.4 
3)  IAM-001 :  IAM.5 
4)  IAM-002 :  IAM.3
5)  IAM-003 : IAM.15 &amp; IAM.16
6)  NETSEC-001 : EC2.2 &amp; EC2.53 &amp; EC2.54
7) ACOM-001(we recommend to update operations &amp; billing contacts too) : Account.1
</t>
    </r>
  </si>
  <si>
    <t xml:space="preserve">The following FTR Contols map to the CIS benmark report v1.4:
VCL Control : CIS Benchmark Control
1)  ARC-003 :  IAM.9
2)  ARC-004 :  IAM.4 
3)  IAM-001 :  IAM.5 
4)  IAM-002 :  IAM.3
5)  IAM-003 : IAM.15 &amp; IAM.16
6)  IAM-006 : IAM.1
7)  NETSEC-001( default security group of every VPC restricts all traffic)  : EC2.2
</t>
  </si>
  <si>
    <t>SOC2</t>
  </si>
  <si>
    <r>
      <rPr>
        <b/>
        <sz val="11"/>
        <color rgb="FF000000"/>
        <rFont val="Calibri"/>
        <family val="2"/>
      </rPr>
      <t>AWS Well-Architected Framework Review (WAFR)</t>
    </r>
    <r>
      <rPr>
        <sz val="11"/>
        <color rgb="FF000000"/>
        <rFont val="Calibri"/>
        <family val="2"/>
      </rPr>
      <t xml:space="preserve">
All AWS Well-Architected Framework Review (WAFR) led by an AWS employee or a confirmed AWS Well-Architected Program Partner (WAPP) (listed in the Partner Solution Finder (PSF) </t>
    </r>
    <r>
      <rPr>
        <sz val="11"/>
        <color theme="4"/>
        <rFont val="Calibri"/>
        <family val="2"/>
      </rPr>
      <t>https://partners.amazonaws.com/</t>
    </r>
    <r>
      <rPr>
        <sz val="11"/>
        <color rgb="FF000000"/>
        <rFont val="Calibri"/>
        <family val="2"/>
      </rPr>
      <t>). Your WAFR must be less than 12 months old and have no High-Risk Issues (HRIs) in Security, Operations, and Reliability pillars.</t>
    </r>
  </si>
  <si>
    <r>
      <rPr>
        <b/>
        <sz val="11"/>
        <color indexed="8"/>
        <rFont val="Calibri"/>
        <family val="2"/>
      </rPr>
      <t>Confirm your hosting model.</t>
    </r>
    <r>
      <rPr>
        <sz val="11"/>
        <color indexed="8"/>
        <rFont val="Calibri"/>
        <family val="2"/>
      </rPr>
      <t xml:space="preserve"> 
To qualify for FTR your product must run entirely on AWS. This includes the application and control planes. The application plane can run in the seller's AWS account, the buyer's AWS account, or both. For more information, refer to the Control plane vs. application plane (</t>
    </r>
    <r>
      <rPr>
        <sz val="11"/>
        <color theme="4"/>
        <rFont val="Calibri"/>
        <family val="2"/>
      </rPr>
      <t>https://docs.aws.amazon.com/whitepapers/latest/saas-architecture-fundamentals/control-plane-vs.-application-plane.html</t>
    </r>
    <r>
      <rPr>
        <sz val="11"/>
        <color indexed="8"/>
        <rFont val="Calibri"/>
        <family val="2"/>
      </rPr>
      <t>) whitepaper. Third-party services used by the product to transmit, store, or process application data must also run entirely on AWS —except for content delivery networks (CDNs), domain name systems (DNSs), and corporate identity providers (IdPs). 
Agents or gateways used by the product for security, monitoring, data replication, or migration can run on buyer-owned environments outside AWS, including on premises, but must send data only to AWS for storage and analysis.
You must include an architecture diagram for review. For more information, refer to Architecture diagram (</t>
    </r>
    <r>
      <rPr>
        <sz val="11"/>
        <color theme="4"/>
        <rFont val="Calibri"/>
        <family val="2"/>
      </rPr>
      <t>https://docs.aws.amazon.com/marketplace/latest/userguide/saas-guidelines.html#arch-diagram</t>
    </r>
    <r>
      <rPr>
        <sz val="11"/>
        <color indexed="8"/>
        <rFont val="Calibri"/>
        <family val="2"/>
      </rPr>
      <t>).
Listing on Marketplace is not required to complete a FTR.</t>
    </r>
  </si>
  <si>
    <t xml:space="preserve">Are all of the third-party services used by your application also hosted on AWS? If you are unsure, please verify with your third-party service provider where they are hosted. </t>
  </si>
  <si>
    <t xml:space="preserve">Okay. Please list any 3rd party services used by the product to transmit, store, or process customer data. </t>
  </si>
  <si>
    <t>Have you completed  an AWS Well-Architected Framework Review (WAFR) conducted by either an AWS employee or a confirmed Well-Architected Partner Program (WAPP) partner?
• Review must be completed within the last 12 months
• Assessment report must show no active high-risk issues (HRIs) across: Security pillar, Operational Excellence pillar, and Reliability pillar</t>
  </si>
  <si>
    <t xml:space="preserve"> </t>
  </si>
  <si>
    <t>ALT-002</t>
  </si>
  <si>
    <t>ALT-002.2</t>
  </si>
  <si>
    <t>To complete this FTR checklist, you need to provide either:
     - WAFR security report OR
     - SOC2 security report</t>
  </si>
  <si>
    <t>ALT-002.1</t>
  </si>
  <si>
    <t xml:space="preserve">With the SOC2 report, a CIS benchmark report is required for FTR validation. 
Have you completed a CIS benchmark report and do you plan to attach it in the FTR request form in Partner Central? </t>
  </si>
  <si>
    <r>
      <rPr>
        <b/>
        <sz val="24"/>
        <rFont val="Calibri"/>
        <family val="2"/>
      </rPr>
      <t>Partner Hosted FTR Alternative Assessment - for Well-Architected and SOC2 reports</t>
    </r>
    <r>
      <rPr>
        <sz val="14"/>
        <rFont val="Calibri"/>
        <family val="2"/>
      </rPr>
      <t xml:space="preserve">
The following requirements apply to any components hosted and operated by the AWS Partner in their own AWS account. </t>
    </r>
    <r>
      <rPr>
        <b/>
        <sz val="14"/>
        <rFont val="Calibri"/>
        <family val="2"/>
      </rPr>
      <t xml:space="preserve">The cells highlighted in grey are not editable, the field is auto generated. </t>
    </r>
  </si>
  <si>
    <t>AWS Partner SA Comments</t>
  </si>
  <si>
    <t>Could you please provide the solution title that is being validated for FTR and in scope for the SOC2 audit? 
Please specify in cell E12</t>
  </si>
  <si>
    <t>Does the SOC2 results summary meet the below criteria?
1. Report Status: Active
2. Auditor Opinion: Unqualified
3. Cloud Provider: AWS
4. Scope: Solution undergoing FTR validation must be included within the audit scope
5. Security and Availability trust centers are part of the audit.</t>
  </si>
  <si>
    <t>Please complete this FTR self-assessment spreadsheet affirming your compliance with the below requirements. To receive an FTR WAFR waiver, please upload the following artifacts:
1. SOC2 Type II Report (pdf format)
2. CIS Benchmark report 
3. Architecture diagram 
4. This self-assessment checklist completed
If you pass all of the criteria, your FTR renewal date will be set to 36 months from the date of the WAFR.</t>
  </si>
  <si>
    <t>Please complete this FTR self-assessment spreadsheet affirming your compliance with the below requirements. To receive an FTR WAFR waiver, please:
1. (Optional) Provide the name and contact information of the PSA or WAPP partner who has completed the WAFR for you (In E7 Cell). Put 'NA' if the information is not available.
2. Upload the following artifacts: 
- WAFR report (pdf format)
- Architecture diagram
- This self-assessment checklist completed
If you pass all of the criteria, your FTR renewal date will be set to 36 months from the date of the WAFR.</t>
  </si>
  <si>
    <r>
      <rPr>
        <b/>
        <sz val="11"/>
        <color rgb="FF000000"/>
        <rFont val="Calibri"/>
        <family val="2"/>
      </rPr>
      <t>System and Organization Control 2 (SOC 2) Type II</t>
    </r>
    <r>
      <rPr>
        <sz val="11"/>
        <color rgb="FF000000"/>
        <rFont val="Calibri"/>
        <family val="2"/>
      </rPr>
      <t xml:space="preserve">
All SOC 2 Type II audit examinations must be completed by an independent auditor. The SOC 2 report must: maintain an active status, demonstrate an unqualified auditor opinion, utilize AWS and must have security and availability trust centers as part of the audit. Additionally, any solution undergoing FTR validation must be explicitly included within the scope of the audit. </t>
    </r>
  </si>
  <si>
    <t>FTR alternative process can be used in two cases: 
1.  If you have conducted an System and Organization Control 2 (SOC 2) Type II led by an auditor. 
2.  If you have conducted an AWS Well-Architected Framework Review (WAFR) led by an AWS Employee or Well-Architected Partner Program (WAPP) partner.
If the two use cases do not apply to you, do not use this FTR self-assessment checklist.</t>
  </si>
  <si>
    <t>For example, the following artifacts are required for FTR alternative process submission.  
    For SOC2 Submission:
      *  Alternative FTR self-assessment checklist
      *  Architecture diagram
      *  CIS Benchmark Report
      *  SOC2 Audit Report
    For WAFR Submission:
      *  Alternative FTR self-assessment checklist
      *  Architecture diagram
      *  CIS Benchmark Report
      *  WAFR Report</t>
  </si>
  <si>
    <t xml:space="preserve">AWS Well-Architected Framework Review (WAFR)
</t>
  </si>
  <si>
    <t xml:space="preserve">System and Organization Control 2 (SOC 2) Type II
</t>
  </si>
  <si>
    <r>
      <rPr>
        <b/>
        <sz val="24"/>
        <rFont val="Calibri"/>
        <family val="2"/>
      </rPr>
      <t xml:space="preserve">Partner Hosted Alternative Foundational Technical Review 
</t>
    </r>
    <r>
      <rPr>
        <sz val="18"/>
        <rFont val="Calibri"/>
        <family val="2"/>
      </rPr>
      <t>Partner Hosted - Alternative for FTR Validaiton Checklist</t>
    </r>
    <r>
      <rPr>
        <b/>
        <sz val="24"/>
        <rFont val="Calibri"/>
        <family val="2"/>
      </rPr>
      <t xml:space="preserve">
</t>
    </r>
    <r>
      <rPr>
        <i/>
        <sz val="14"/>
        <rFont val="Calibri"/>
        <family val="2"/>
      </rPr>
      <t xml:space="preserve">Validity Period: February 2026-August 2026 </t>
    </r>
    <r>
      <rPr>
        <sz val="14"/>
        <rFont val="Calibri"/>
        <family val="2"/>
      </rPr>
      <t xml:space="preserve">
</t>
    </r>
    <r>
      <rPr>
        <sz val="10"/>
        <rFont val="Calibri"/>
        <family val="2"/>
      </rPr>
      <t>This version of the checklist was released on August 29th, 2025. The next version of this checklist is expected to be released in February 2026. AWS Partners may continue to use this version of the checklist until November 2025.</t>
    </r>
    <r>
      <rPr>
        <sz val="14"/>
        <rFont val="Calibri"/>
        <family val="2"/>
      </rPr>
      <t xml:space="preserve">
</t>
    </r>
    <r>
      <rPr>
        <sz val="11"/>
        <rFont val="Calibri"/>
        <family val="2"/>
      </rPr>
      <t xml:space="preserve">
This workbook is intended to be used by AWS Partners applying for Partner Hosted Foundational Technical Review in order to complete the FTR alternative process.
The FTR alternative process can be used in two cases: 
</t>
    </r>
    <r>
      <rPr>
        <b/>
        <sz val="11"/>
        <rFont val="Calibri"/>
        <family val="2"/>
      </rPr>
      <t xml:space="preserve">1.  If you have conducted an System and Organization Control 2 (SOC 2) Type II led by an auditor. The report must meet te following criteria: 
      1.Report Status: Active
      2. Auditor Opinion: Unqualified
      3. Cloud Provider: AWS
      4. Scope: Solution undergoing FTR validation must be included within the audit scope
      5. Security and Availability trust centers are part of the audit.
</t>
    </r>
    <r>
      <rPr>
        <sz val="11"/>
        <rFont val="Calibri"/>
        <family val="2"/>
      </rPr>
      <t xml:space="preserve">2.  </t>
    </r>
    <r>
      <rPr>
        <b/>
        <sz val="11"/>
        <rFont val="Calibri"/>
        <family val="2"/>
      </rPr>
      <t xml:space="preserve">If you have completed an AWS Well-Architected Framework Review (WAFR), you can use it in lieu of a FTR under the following conditions:
      1. The WAFR must be conducted by either an AWS employee OR a confirmed AWS Well-Architected Program Partner (WAPP) that can be found in the Partner Solution Finder
      2. The review must be completed within the last 12 months
      3. The assessment must show no active high-risk issues (HRIs) in: Security pillar, Operational Excellence pillar, Reliability pillar
</t>
    </r>
    <r>
      <rPr>
        <sz val="11"/>
        <rFont val="Calibri"/>
        <family val="2"/>
      </rPr>
      <t xml:space="preserve">
Please create a copy of this spreadsheet for your application and complete the requested information on the second tab. For each technical requirement, please indicate if you meet the requirement and provide details in the "Partner Response" column where requested.
Once you have completed your self-assessment, attach a completed copy of this spreadsheet along with other required documents (i.e., CIS Benchmark Report, Architecture Diagram, WAFR report or SOC2 report) when you request the FTR.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</si>
</sst>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7"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24"/>
      <name val="Calibri"/>
      <family val="2"/>
    </font>
    <font>
      <sz val="14"/>
      <name val="Calibri"/>
      <family val="2"/>
    </font>
    <font>
      <b/>
      <sz val="11"/>
      <color indexed="8"/>
      <name val="Calibri"/>
      <family val="2"/>
    </font>
    <font>
      <sz val="12"/>
      <name val="Calibri"/>
      <family val="2"/>
    </font>
    <font>
      <sz val="18"/>
      <name val="Calibri"/>
      <family val="2"/>
    </font>
    <font>
      <sz val="11"/>
      <name val="Calibri"/>
      <family val="2"/>
    </font>
    <font>
      <b/>
      <sz val="16"/>
      <name val="Calibri"/>
      <family val="2"/>
    </font>
    <font>
      <b/>
      <sz val="12"/>
      <name val="Calibri"/>
      <family val="2"/>
    </font>
    <font>
      <sz val="11"/>
      <color indexed="62"/>
      <name val="Calibri"/>
      <family val="2"/>
    </font>
    <font>
      <sz val="8"/>
      <name val="Calibri"/>
      <family val="2"/>
    </font>
    <font>
      <b/>
      <sz val="14"/>
      <name val="Calibri"/>
      <family val="2"/>
    </font>
    <font>
      <sz val="11"/>
      <color theme="1"/>
      <name val="Calibri"/>
      <family val="2"/>
      <scheme val="minor"/>
    </font>
    <font>
      <sz val="11"/>
      <color rgb="FF9C0006"/>
      <name val="Calibri"/>
      <family val="2"/>
      <scheme val="minor"/>
    </font>
    <font>
      <sz val="11"/>
      <color rgb="FF006100"/>
      <name val="Calibri"/>
      <family val="2"/>
      <scheme val="minor"/>
    </font>
    <font>
      <u/>
      <sz val="12"/>
      <color theme="10"/>
      <name val="Calibri"/>
      <family val="2"/>
      <scheme val="minor"/>
    </font>
    <font>
      <b/>
      <sz val="12"/>
      <color theme="1"/>
      <name val="Calibri"/>
      <family val="2"/>
      <scheme val="minor"/>
    </font>
    <font>
      <b/>
      <sz val="18"/>
      <color rgb="FFFFFFFF"/>
      <name val="Calibri"/>
      <family val="2"/>
    </font>
    <font>
      <b/>
      <sz val="10"/>
      <color rgb="FFFFFFFF"/>
      <name val="Calibri"/>
      <family val="2"/>
    </font>
    <font>
      <b/>
      <sz val="10"/>
      <color rgb="FF000000"/>
      <name val="Calibri"/>
      <family val="2"/>
    </font>
    <font>
      <sz val="10"/>
      <color rgb="FF000000"/>
      <name val="Calibri"/>
      <family val="2"/>
    </font>
    <font>
      <sz val="10"/>
      <color theme="1"/>
      <name val="Calibri"/>
      <family val="2"/>
      <scheme val="minor"/>
    </font>
    <font>
      <sz val="10"/>
      <color rgb="FFD9D9D9"/>
      <name val="Calibri"/>
      <family val="2"/>
    </font>
    <font>
      <sz val="10"/>
      <color rgb="FF000000"/>
      <name val="Segoe UI"/>
      <family val="2"/>
    </font>
    <font>
      <sz val="14"/>
      <color rgb="FF000000"/>
      <name val="Calibri"/>
      <family val="2"/>
    </font>
    <font>
      <sz val="14"/>
      <color theme="1"/>
      <name val="Calibri"/>
      <family val="2"/>
      <scheme val="minor"/>
    </font>
    <font>
      <b/>
      <sz val="14"/>
      <color theme="1"/>
      <name val="Calibri"/>
      <family val="2"/>
      <scheme val="minor"/>
    </font>
    <font>
      <b/>
      <sz val="14"/>
      <color rgb="FF000000"/>
      <name val="Calibri"/>
      <family val="2"/>
    </font>
    <font>
      <b/>
      <sz val="14"/>
      <color rgb="FFFFFFFF"/>
      <name val="Calibri"/>
      <family val="2"/>
    </font>
    <font>
      <b/>
      <sz val="11"/>
      <color rgb="FF000000"/>
      <name val="Calibri"/>
      <family val="2"/>
    </font>
    <font>
      <sz val="11"/>
      <color rgb="FF000000"/>
      <name val="Calibri"/>
      <family val="2"/>
    </font>
    <font>
      <sz val="14"/>
      <color rgb="FF1D1C1D"/>
      <name val="Calibri"/>
      <family val="2"/>
      <scheme val="minor"/>
    </font>
    <font>
      <b/>
      <sz val="14"/>
      <name val="Calibri"/>
      <family val="2"/>
      <scheme val="minor"/>
    </font>
    <font>
      <sz val="11"/>
      <color rgb="FF333399"/>
      <name val="Calibri"/>
      <family val="2"/>
    </font>
    <font>
      <b/>
      <sz val="12"/>
      <color rgb="FFFF0000"/>
      <name val="Calibri"/>
      <family val="2"/>
      <scheme val="minor"/>
    </font>
    <font>
      <sz val="14"/>
      <color theme="4"/>
      <name val="Calibri"/>
      <family val="2"/>
    </font>
    <font>
      <sz val="10"/>
      <color rgb="FFFF0000"/>
      <name val="Calibri"/>
      <family val="2"/>
    </font>
    <font>
      <sz val="14"/>
      <color theme="4" tint="-0.249977111117893"/>
      <name val="Calibri"/>
      <family val="2"/>
    </font>
    <font>
      <sz val="10"/>
      <name val="Calibri"/>
      <family val="2"/>
    </font>
    <font>
      <i/>
      <sz val="14"/>
      <name val="Calibri"/>
      <family val="2"/>
    </font>
    <font>
      <sz val="11"/>
      <color theme="4"/>
      <name val="Calibri"/>
      <family val="2"/>
    </font>
    <font>
      <b/>
      <sz val="11"/>
      <name val="Calibri"/>
      <family val="2"/>
    </font>
  </fonts>
  <fills count="20">
    <fill>
      <patternFill patternType="none"/>
    </fill>
    <fill>
      <patternFill patternType="gray125"/>
    </fill>
    <fill>
      <patternFill patternType="solid">
        <fgColor rgb="FFFFC7CE"/>
      </patternFill>
    </fill>
    <fill>
      <patternFill patternType="solid">
        <fgColor rgb="FFC6EFCE"/>
      </patternFill>
    </fill>
    <fill>
      <patternFill patternType="solid">
        <fgColor rgb="FF1F497D"/>
        <bgColor rgb="FF1F497D"/>
      </patternFill>
    </fill>
    <fill>
      <patternFill patternType="solid">
        <fgColor rgb="FFDCE6F1"/>
        <bgColor rgb="FFDCE6F1"/>
      </patternFill>
    </fill>
    <fill>
      <patternFill patternType="solid">
        <fgColor theme="4" tint="0.79998168889431442"/>
        <bgColor indexed="64"/>
      </patternFill>
    </fill>
    <fill>
      <patternFill patternType="solid">
        <fgColor theme="8" tint="-0.499984740745262"/>
        <bgColor indexed="64"/>
      </patternFill>
    </fill>
    <fill>
      <patternFill patternType="solid">
        <fgColor theme="4" tint="0.79998168889431442"/>
        <bgColor rgb="FFDCE6F1"/>
      </patternFill>
    </fill>
    <fill>
      <patternFill patternType="solid">
        <fgColor rgb="FFFFFFFF"/>
        <bgColor rgb="FFFFFFFF"/>
      </patternFill>
    </fill>
    <fill>
      <patternFill patternType="solid">
        <fgColor theme="0"/>
        <bgColor indexed="64"/>
      </patternFill>
    </fill>
    <fill>
      <patternFill patternType="solid">
        <fgColor theme="0"/>
        <bgColor rgb="FFDCE6F1"/>
      </patternFill>
    </fill>
    <fill>
      <patternFill patternType="solid">
        <fgColor theme="8" tint="0.59999389629810485"/>
        <bgColor indexed="64"/>
      </patternFill>
    </fill>
    <fill>
      <patternFill patternType="solid">
        <fgColor theme="6" tint="0.59999389629810485"/>
        <bgColor rgb="FFDCE6F1"/>
      </patternFill>
    </fill>
    <fill>
      <patternFill patternType="solid">
        <fgColor theme="4" tint="-0.249977111117893"/>
        <bgColor rgb="FFDCE6F1"/>
      </patternFill>
    </fill>
    <fill>
      <patternFill patternType="solid">
        <fgColor theme="4"/>
        <bgColor indexed="64"/>
      </patternFill>
    </fill>
    <fill>
      <patternFill patternType="solid">
        <fgColor theme="4" tint="-0.249977111117893"/>
        <bgColor indexed="64"/>
      </patternFill>
    </fill>
    <fill>
      <patternFill patternType="solid">
        <fgColor theme="5"/>
        <bgColor rgb="FF1F497D"/>
      </patternFill>
    </fill>
    <fill>
      <patternFill patternType="solid">
        <fgColor theme="5"/>
        <bgColor indexed="64"/>
      </patternFill>
    </fill>
    <fill>
      <patternFill patternType="solid">
        <fgColor theme="2" tint="-9.9978637043366805E-2"/>
        <bgColor indexed="64"/>
      </patternFill>
    </fill>
  </fills>
  <borders count="25">
    <border>
      <left/>
      <right/>
      <top/>
      <bottom/>
      <diagonal/>
    </border>
    <border>
      <left style="thin">
        <color indexed="64"/>
      </left>
      <right style="thin">
        <color indexed="64"/>
      </right>
      <top style="thick">
        <color indexed="64"/>
      </top>
      <bottom style="thick">
        <color indexed="64"/>
      </bottom>
      <diagonal/>
    </border>
    <border>
      <left style="thin">
        <color indexed="64"/>
      </left>
      <right style="thin">
        <color indexed="64"/>
      </right>
      <top style="thin">
        <color indexed="64"/>
      </top>
      <bottom style="thin">
        <color indexed="64"/>
      </bottom>
      <diagonal/>
    </border>
    <border>
      <left/>
      <right/>
      <top/>
      <bottom style="thick">
        <color indexed="64"/>
      </bottom>
      <diagonal/>
    </border>
    <border>
      <left style="thick">
        <color indexed="64"/>
      </left>
      <right style="thin">
        <color indexed="64"/>
      </right>
      <top style="thick">
        <color indexed="64"/>
      </top>
      <bottom style="thick">
        <color indexed="64"/>
      </bottom>
      <diagonal/>
    </border>
    <border>
      <left/>
      <right style="thin">
        <color indexed="64"/>
      </right>
      <top/>
      <bottom/>
      <diagonal/>
    </border>
    <border>
      <left style="thin">
        <color indexed="64"/>
      </left>
      <right/>
      <top/>
      <bottom/>
      <diagonal/>
    </border>
    <border>
      <left/>
      <right style="thin">
        <color indexed="64"/>
      </right>
      <top style="thick">
        <color indexed="64"/>
      </top>
      <bottom style="thick">
        <color indexed="64"/>
      </bottom>
      <diagonal/>
    </border>
    <border>
      <left style="thin">
        <color indexed="64"/>
      </left>
      <right/>
      <top/>
      <bottom style="thin">
        <color indexed="64"/>
      </bottom>
      <diagonal/>
    </border>
    <border>
      <left style="thin">
        <color indexed="64"/>
      </left>
      <right/>
      <top style="thick">
        <color indexed="64"/>
      </top>
      <bottom style="thick">
        <color indexed="64"/>
      </bottom>
      <diagonal/>
    </border>
    <border>
      <left style="thin">
        <color indexed="64"/>
      </left>
      <right/>
      <top/>
      <bottom style="thick">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style="thick">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ck">
        <color indexed="64"/>
      </top>
      <bottom style="medium">
        <color indexed="64"/>
      </bottom>
      <diagonal/>
    </border>
    <border>
      <left style="thin">
        <color indexed="64"/>
      </left>
      <right/>
      <top style="thick">
        <color indexed="64"/>
      </top>
      <bottom style="medium">
        <color indexed="64"/>
      </bottom>
      <diagonal/>
    </border>
    <border>
      <left/>
      <right style="thin">
        <color indexed="64"/>
      </right>
      <top style="thick">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top style="thick">
        <color indexed="64"/>
      </top>
      <bottom style="medium">
        <color indexed="64"/>
      </bottom>
      <diagonal/>
    </border>
    <border>
      <left/>
      <right style="thin">
        <color indexed="64"/>
      </right>
      <top/>
      <bottom style="medium">
        <color indexed="64"/>
      </bottom>
      <diagonal/>
    </border>
  </borders>
  <cellStyleXfs count="7">
    <xf numFmtId="0" fontId="0" fillId="0" borderId="0"/>
    <xf numFmtId="0" fontId="18" fillId="2" borderId="0" applyNumberFormat="0" applyBorder="0" applyAlignment="0" applyProtection="0"/>
    <xf numFmtId="0" fontId="19" fillId="3" borderId="0" applyNumberFormat="0" applyBorder="0" applyAlignment="0" applyProtection="0"/>
    <xf numFmtId="0" fontId="20" fillId="0" borderId="0" applyNumberFormat="0" applyFill="0" applyBorder="0" applyAlignment="0" applyProtection="0"/>
    <xf numFmtId="0" fontId="17" fillId="0" borderId="0"/>
    <xf numFmtId="0" fontId="4" fillId="0" borderId="0"/>
    <xf numFmtId="0" fontId="2" fillId="0" borderId="0"/>
  </cellStyleXfs>
  <cellXfs count="177">
    <xf numFmtId="0" fontId="0" fillId="0" borderId="0" xfId="0"/>
    <xf numFmtId="0" fontId="0" fillId="0" borderId="0" xfId="0" applyAlignment="1">
      <alignment horizontal="center"/>
    </xf>
    <xf numFmtId="0" fontId="21" fillId="0" borderId="0" xfId="0" applyFont="1"/>
    <xf numFmtId="0" fontId="22" fillId="0" borderId="0" xfId="0" applyFont="1" applyAlignment="1">
      <alignment vertical="top" wrapText="1"/>
    </xf>
    <xf numFmtId="0" fontId="22" fillId="0" borderId="0" xfId="0" applyFont="1" applyAlignment="1">
      <alignment horizontal="left" vertical="top" wrapText="1"/>
    </xf>
    <xf numFmtId="0" fontId="23" fillId="4" borderId="0" xfId="0" applyFont="1" applyFill="1" applyAlignment="1">
      <alignment vertical="top" wrapText="1"/>
    </xf>
    <xf numFmtId="0" fontId="24" fillId="5" borderId="0" xfId="0" applyFont="1" applyFill="1" applyAlignment="1">
      <alignment horizontal="center" vertical="center"/>
    </xf>
    <xf numFmtId="0" fontId="25" fillId="5" borderId="0" xfId="0" applyFont="1" applyFill="1" applyAlignment="1">
      <alignment horizontal="left" vertical="top" wrapText="1"/>
    </xf>
    <xf numFmtId="0" fontId="26" fillId="6" borderId="0" xfId="0" applyFont="1" applyFill="1"/>
    <xf numFmtId="0" fontId="26" fillId="7" borderId="0" xfId="0" applyFont="1" applyFill="1"/>
    <xf numFmtId="0" fontId="27" fillId="4" borderId="0" xfId="0" applyFont="1" applyFill="1" applyAlignment="1">
      <alignment vertical="top" wrapText="1"/>
    </xf>
    <xf numFmtId="0" fontId="24" fillId="6" borderId="0" xfId="0" applyFont="1" applyFill="1" applyAlignment="1">
      <alignment horizontal="center" vertical="center"/>
    </xf>
    <xf numFmtId="0" fontId="25" fillId="8" borderId="0" xfId="0" applyFont="1" applyFill="1" applyAlignment="1">
      <alignment horizontal="left" vertical="top" wrapText="1"/>
    </xf>
    <xf numFmtId="0" fontId="26" fillId="6" borderId="0" xfId="0" applyFont="1" applyFill="1" applyAlignment="1">
      <alignment vertical="top"/>
    </xf>
    <xf numFmtId="0" fontId="24" fillId="9" borderId="0" xfId="0" applyFont="1" applyFill="1" applyAlignment="1">
      <alignment horizontal="center" vertical="center"/>
    </xf>
    <xf numFmtId="0" fontId="26" fillId="0" borderId="0" xfId="0" applyFont="1"/>
    <xf numFmtId="0" fontId="24" fillId="10" borderId="0" xfId="0" applyFont="1" applyFill="1" applyAlignment="1">
      <alignment horizontal="center" vertical="center"/>
    </xf>
    <xf numFmtId="0" fontId="25" fillId="11" borderId="0" xfId="0" applyFont="1" applyFill="1" applyAlignment="1">
      <alignment horizontal="left" vertical="top" wrapText="1"/>
    </xf>
    <xf numFmtId="0" fontId="26" fillId="0" borderId="0" xfId="0" applyFont="1" applyAlignment="1">
      <alignment vertical="top" wrapText="1"/>
    </xf>
    <xf numFmtId="0" fontId="28" fillId="0" borderId="0" xfId="0" applyFont="1" applyAlignment="1">
      <alignment vertical="center" wrapText="1"/>
    </xf>
    <xf numFmtId="0" fontId="26" fillId="6" borderId="0" xfId="0" applyFont="1" applyFill="1" applyAlignment="1">
      <alignment vertical="top" wrapText="1"/>
    </xf>
    <xf numFmtId="0" fontId="26" fillId="6" borderId="0" xfId="0" applyFont="1" applyFill="1" applyAlignment="1">
      <alignment wrapText="1"/>
    </xf>
    <xf numFmtId="0" fontId="26" fillId="0" borderId="0" xfId="0" applyFont="1" applyAlignment="1">
      <alignment wrapText="1"/>
    </xf>
    <xf numFmtId="0" fontId="12" fillId="12" borderId="0" xfId="0" applyFont="1" applyFill="1" applyAlignment="1">
      <alignment horizontal="center" wrapText="1"/>
    </xf>
    <xf numFmtId="0" fontId="25" fillId="0" borderId="0" xfId="0" applyFont="1" applyAlignment="1">
      <alignment horizontal="left" vertical="top" wrapText="1"/>
    </xf>
    <xf numFmtId="0" fontId="29" fillId="13" borderId="1" xfId="0" applyFont="1" applyFill="1" applyBorder="1" applyAlignment="1">
      <alignment horizontal="center" vertical="center" wrapText="1"/>
    </xf>
    <xf numFmtId="0" fontId="29" fillId="0" borderId="1" xfId="0" applyFont="1" applyBorder="1" applyAlignment="1" applyProtection="1">
      <alignment horizontal="center" vertical="center" wrapText="1"/>
      <protection locked="0"/>
    </xf>
    <xf numFmtId="0" fontId="30" fillId="0" borderId="0" xfId="0" applyFont="1" applyAlignment="1" applyProtection="1">
      <alignment horizontal="center" vertical="center"/>
      <protection locked="0"/>
    </xf>
    <xf numFmtId="0" fontId="0" fillId="0" borderId="0" xfId="0" applyProtection="1">
      <protection locked="0"/>
    </xf>
    <xf numFmtId="0" fontId="31" fillId="0" borderId="2" xfId="0" applyFont="1" applyBorder="1" applyAlignment="1" applyProtection="1">
      <alignment horizontal="center" vertical="center"/>
      <protection locked="0"/>
    </xf>
    <xf numFmtId="0" fontId="32" fillId="0" borderId="4" xfId="0" applyFont="1" applyBorder="1" applyAlignment="1" applyProtection="1">
      <alignment horizontal="left" wrapText="1"/>
      <protection locked="0"/>
    </xf>
    <xf numFmtId="0" fontId="32" fillId="0" borderId="1" xfId="0" applyFont="1" applyBorder="1" applyAlignment="1" applyProtection="1">
      <alignment horizontal="left" wrapText="1"/>
      <protection locked="0"/>
    </xf>
    <xf numFmtId="0" fontId="32" fillId="0" borderId="3" xfId="0" applyFont="1" applyBorder="1" applyAlignment="1" applyProtection="1">
      <alignment horizontal="left" wrapText="1"/>
      <protection locked="0"/>
    </xf>
    <xf numFmtId="0" fontId="22" fillId="4" borderId="0" xfId="0" applyFont="1" applyFill="1" applyAlignment="1" applyProtection="1">
      <alignment vertical="top" wrapText="1"/>
      <protection locked="0"/>
    </xf>
    <xf numFmtId="0" fontId="33" fillId="4" borderId="0" xfId="0" applyFont="1" applyFill="1" applyAlignment="1" applyProtection="1">
      <alignment horizontal="center" vertical="center" wrapText="1"/>
      <protection locked="0"/>
    </xf>
    <xf numFmtId="0" fontId="34" fillId="0" borderId="0" xfId="0" applyFont="1" applyAlignment="1" applyProtection="1">
      <alignment horizontal="right" vertical="center"/>
      <protection locked="0"/>
    </xf>
    <xf numFmtId="0" fontId="35" fillId="0" borderId="0" xfId="0" applyFont="1" applyAlignment="1" applyProtection="1">
      <alignment horizontal="right" vertical="top" wrapText="1"/>
      <protection locked="0"/>
    </xf>
    <xf numFmtId="0" fontId="29" fillId="0" borderId="0" xfId="0" applyFont="1" applyAlignment="1" applyProtection="1">
      <alignment horizontal="center" vertical="center" wrapText="1"/>
      <protection locked="0"/>
    </xf>
    <xf numFmtId="0" fontId="35" fillId="5" borderId="1" xfId="0" applyFont="1" applyFill="1" applyBorder="1" applyAlignment="1" applyProtection="1">
      <alignment horizontal="left" vertical="top" wrapText="1"/>
      <protection locked="0"/>
    </xf>
    <xf numFmtId="0" fontId="32" fillId="0" borderId="1" xfId="0" applyFont="1" applyBorder="1" applyAlignment="1" applyProtection="1">
      <alignment horizontal="center" vertical="center"/>
      <protection locked="0"/>
    </xf>
    <xf numFmtId="0" fontId="29" fillId="0" borderId="1" xfId="0" applyFont="1" applyBorder="1" applyAlignment="1" applyProtection="1">
      <alignment horizontal="left" vertical="center" wrapText="1"/>
      <protection locked="0"/>
    </xf>
    <xf numFmtId="0" fontId="22" fillId="4" borderId="0" xfId="0" applyFont="1" applyFill="1" applyAlignment="1" applyProtection="1">
      <alignment horizontal="left" vertical="top" wrapText="1"/>
      <protection locked="0"/>
    </xf>
    <xf numFmtId="0" fontId="0" fillId="0" borderId="3" xfId="0" applyBorder="1" applyAlignment="1" applyProtection="1">
      <alignment horizontal="left" vertical="top" wrapText="1"/>
      <protection locked="0"/>
    </xf>
    <xf numFmtId="0" fontId="22" fillId="4" borderId="5" xfId="0" applyFont="1" applyFill="1" applyBorder="1" applyAlignment="1" applyProtection="1">
      <alignment vertical="top" wrapText="1"/>
      <protection locked="0"/>
    </xf>
    <xf numFmtId="0" fontId="0" fillId="7" borderId="0" xfId="0" applyFill="1" applyProtection="1">
      <protection locked="0"/>
    </xf>
    <xf numFmtId="0" fontId="30" fillId="0" borderId="0" xfId="0" applyFont="1" applyProtection="1">
      <protection locked="0"/>
    </xf>
    <xf numFmtId="0" fontId="0" fillId="10" borderId="0" xfId="0" applyFill="1" applyProtection="1">
      <protection locked="0"/>
    </xf>
    <xf numFmtId="0" fontId="0" fillId="0" borderId="6" xfId="0" applyBorder="1" applyProtection="1">
      <protection locked="0"/>
    </xf>
    <xf numFmtId="0" fontId="0" fillId="0" borderId="0" xfId="0" applyAlignment="1" applyProtection="1">
      <alignment wrapText="1"/>
      <protection locked="0"/>
    </xf>
    <xf numFmtId="0" fontId="29" fillId="0" borderId="1" xfId="0" applyFont="1" applyBorder="1" applyAlignment="1">
      <alignment horizontal="left" vertical="center" wrapText="1"/>
    </xf>
    <xf numFmtId="0" fontId="30" fillId="0" borderId="0" xfId="0" applyFont="1" applyAlignment="1">
      <alignment vertical="center" wrapText="1"/>
    </xf>
    <xf numFmtId="0" fontId="33" fillId="4" borderId="0" xfId="0" applyFont="1" applyFill="1" applyAlignment="1" applyProtection="1">
      <alignment vertical="top" wrapText="1"/>
      <protection locked="0"/>
    </xf>
    <xf numFmtId="0" fontId="29" fillId="0" borderId="0" xfId="0" applyFont="1" applyAlignment="1" applyProtection="1">
      <alignment horizontal="left" vertical="top" wrapText="1"/>
      <protection locked="0"/>
    </xf>
    <xf numFmtId="0" fontId="30" fillId="0" borderId="0" xfId="0" applyFont="1" applyAlignment="1" applyProtection="1">
      <alignment wrapText="1"/>
      <protection locked="0"/>
    </xf>
    <xf numFmtId="0" fontId="17" fillId="0" borderId="2" xfId="4" applyBorder="1" applyAlignment="1">
      <alignment vertical="top" wrapText="1"/>
    </xf>
    <xf numFmtId="0" fontId="17" fillId="0" borderId="0" xfId="4"/>
    <xf numFmtId="0" fontId="32" fillId="0" borderId="2" xfId="4" applyFont="1" applyBorder="1" applyAlignment="1">
      <alignment horizontal="left" wrapText="1"/>
    </xf>
    <xf numFmtId="0" fontId="32" fillId="0" borderId="2" xfId="4" applyFont="1" applyBorder="1" applyAlignment="1">
      <alignment horizontal="left" vertical="top" wrapText="1"/>
    </xf>
    <xf numFmtId="0" fontId="32" fillId="5" borderId="2" xfId="4" applyFont="1" applyFill="1" applyBorder="1" applyAlignment="1">
      <alignment horizontal="center" vertical="center"/>
    </xf>
    <xf numFmtId="0" fontId="29" fillId="5" borderId="2" xfId="4" applyFont="1" applyFill="1" applyBorder="1" applyAlignment="1">
      <alignment horizontal="left" vertical="top" wrapText="1"/>
    </xf>
    <xf numFmtId="0" fontId="29" fillId="5" borderId="2" xfId="4" applyFont="1" applyFill="1" applyBorder="1" applyAlignment="1">
      <alignment horizontal="center" vertical="center"/>
    </xf>
    <xf numFmtId="0" fontId="30" fillId="0" borderId="7" xfId="0" applyFont="1" applyBorder="1" applyAlignment="1">
      <alignment horizontal="left" vertical="top" wrapText="1"/>
    </xf>
    <xf numFmtId="0" fontId="32" fillId="0" borderId="2" xfId="4" applyFont="1" applyBorder="1" applyAlignment="1">
      <alignment horizontal="center" vertical="center"/>
    </xf>
    <xf numFmtId="0" fontId="29" fillId="0" borderId="2" xfId="4" applyFont="1" applyBorder="1" applyAlignment="1">
      <alignment horizontal="left" vertical="top" wrapText="1"/>
    </xf>
    <xf numFmtId="0" fontId="29" fillId="0" borderId="2" xfId="4" applyFont="1" applyBorder="1" applyAlignment="1">
      <alignment horizontal="center" vertical="center"/>
    </xf>
    <xf numFmtId="0" fontId="32" fillId="9" borderId="2" xfId="4" applyFont="1" applyFill="1" applyBorder="1" applyAlignment="1">
      <alignment horizontal="center" vertical="center"/>
    </xf>
    <xf numFmtId="0" fontId="29" fillId="9" borderId="2" xfId="4" applyFont="1" applyFill="1" applyBorder="1" applyAlignment="1">
      <alignment horizontal="left" vertical="top" wrapText="1"/>
    </xf>
    <xf numFmtId="0" fontId="29" fillId="9" borderId="2" xfId="4" applyFont="1" applyFill="1" applyBorder="1" applyAlignment="1">
      <alignment horizontal="center" vertical="center"/>
    </xf>
    <xf numFmtId="0" fontId="17" fillId="0" borderId="0" xfId="4" applyAlignment="1">
      <alignment wrapText="1"/>
    </xf>
    <xf numFmtId="0" fontId="17" fillId="0" borderId="0" xfId="4" applyAlignment="1">
      <alignment vertical="top" wrapText="1"/>
    </xf>
    <xf numFmtId="0" fontId="31" fillId="0" borderId="8" xfId="0" applyFont="1" applyBorder="1" applyAlignment="1">
      <alignment horizontal="center" vertical="center"/>
    </xf>
    <xf numFmtId="0" fontId="31" fillId="0" borderId="2" xfId="0" applyFont="1" applyBorder="1" applyAlignment="1">
      <alignment horizontal="center" vertical="center"/>
    </xf>
    <xf numFmtId="0" fontId="36" fillId="6" borderId="0" xfId="0" applyFont="1" applyFill="1" applyAlignment="1">
      <alignment horizontal="center" vertical="center"/>
    </xf>
    <xf numFmtId="0" fontId="29" fillId="14" borderId="9" xfId="0" applyFont="1" applyFill="1" applyBorder="1" applyAlignment="1">
      <alignment horizontal="left" vertical="top" wrapText="1"/>
    </xf>
    <xf numFmtId="0" fontId="36" fillId="6" borderId="10" xfId="0" applyFont="1" applyFill="1" applyBorder="1" applyAlignment="1">
      <alignment horizontal="center" vertical="center"/>
    </xf>
    <xf numFmtId="0" fontId="30" fillId="15" borderId="9" xfId="0" applyFont="1" applyFill="1" applyBorder="1" applyAlignment="1">
      <alignment horizontal="left" vertical="top" wrapText="1"/>
    </xf>
    <xf numFmtId="0" fontId="30" fillId="6" borderId="9" xfId="0" applyFont="1" applyFill="1" applyBorder="1" applyAlignment="1">
      <alignment horizontal="left" vertical="top" wrapText="1"/>
    </xf>
    <xf numFmtId="0" fontId="30" fillId="6" borderId="0" xfId="0" applyFont="1" applyFill="1" applyAlignment="1">
      <alignment horizontal="left" vertical="top" wrapText="1"/>
    </xf>
    <xf numFmtId="0" fontId="30" fillId="16" borderId="0" xfId="0" applyFont="1" applyFill="1" applyAlignment="1">
      <alignment vertical="top" wrapText="1"/>
    </xf>
    <xf numFmtId="0" fontId="30" fillId="6" borderId="0" xfId="0" applyFont="1" applyFill="1" applyAlignment="1">
      <alignment horizontal="center" vertical="center" wrapText="1"/>
    </xf>
    <xf numFmtId="0" fontId="29" fillId="0" borderId="9" xfId="0" applyFont="1" applyBorder="1" applyAlignment="1" applyProtection="1">
      <alignment horizontal="left" vertical="center" wrapText="1"/>
      <protection locked="0"/>
    </xf>
    <xf numFmtId="0" fontId="30" fillId="6" borderId="10" xfId="0" applyFont="1" applyFill="1" applyBorder="1" applyAlignment="1">
      <alignment horizontal="left" vertical="top" wrapText="1"/>
    </xf>
    <xf numFmtId="0" fontId="18" fillId="0" borderId="0" xfId="1" applyFill="1"/>
    <xf numFmtId="0" fontId="7" fillId="0" borderId="2" xfId="0" applyFont="1" applyBorder="1" applyAlignment="1">
      <alignment vertical="top" wrapText="1"/>
    </xf>
    <xf numFmtId="0" fontId="9" fillId="0" borderId="2" xfId="0" applyFont="1" applyBorder="1" applyAlignment="1" applyProtection="1">
      <alignment vertical="top" wrapText="1"/>
      <protection locked="0"/>
    </xf>
    <xf numFmtId="0" fontId="7" fillId="0" borderId="2" xfId="0" applyFont="1" applyBorder="1" applyAlignment="1" applyProtection="1">
      <alignment horizontal="center" vertical="center" wrapText="1"/>
      <protection locked="0"/>
    </xf>
    <xf numFmtId="0" fontId="7" fillId="0" borderId="2" xfId="0" applyFont="1" applyBorder="1" applyAlignment="1" applyProtection="1">
      <alignment vertical="top" wrapText="1"/>
      <protection locked="0"/>
    </xf>
    <xf numFmtId="0" fontId="13" fillId="0" borderId="2" xfId="0" applyFont="1" applyBorder="1" applyAlignment="1" applyProtection="1">
      <alignment vertical="top" wrapText="1"/>
      <protection locked="0"/>
    </xf>
    <xf numFmtId="0" fontId="37" fillId="3" borderId="2" xfId="2" applyFont="1" applyBorder="1" applyAlignment="1" applyProtection="1">
      <alignment horizontal="center"/>
    </xf>
    <xf numFmtId="0" fontId="37" fillId="2" borderId="2" xfId="1" applyFont="1" applyBorder="1" applyAlignment="1" applyProtection="1">
      <alignment horizontal="center"/>
    </xf>
    <xf numFmtId="164" fontId="32" fillId="5" borderId="2" xfId="0" applyNumberFormat="1" applyFont="1" applyFill="1" applyBorder="1" applyAlignment="1">
      <alignment horizontal="center" vertical="center" wrapText="1"/>
    </xf>
    <xf numFmtId="0" fontId="37" fillId="10" borderId="2" xfId="2" applyFont="1" applyFill="1" applyBorder="1" applyAlignment="1" applyProtection="1">
      <alignment horizontal="center"/>
    </xf>
    <xf numFmtId="0" fontId="31" fillId="10" borderId="2" xfId="0" applyFont="1" applyFill="1" applyBorder="1" applyAlignment="1">
      <alignment horizontal="center" vertical="center"/>
    </xf>
    <xf numFmtId="0" fontId="29" fillId="11" borderId="0" xfId="0" applyFont="1" applyFill="1" applyAlignment="1">
      <alignment horizontal="left" vertical="top" wrapText="1"/>
    </xf>
    <xf numFmtId="0" fontId="0" fillId="0" borderId="0" xfId="0" applyAlignment="1">
      <alignment wrapText="1"/>
    </xf>
    <xf numFmtId="0" fontId="20" fillId="0" borderId="0" xfId="3" applyAlignment="1">
      <alignment horizontal="center"/>
    </xf>
    <xf numFmtId="0" fontId="20" fillId="0" borderId="0" xfId="3" applyAlignment="1">
      <alignment horizontal="center" vertical="center"/>
    </xf>
    <xf numFmtId="0" fontId="39" fillId="0" borderId="0" xfId="0" applyFont="1" applyAlignment="1">
      <alignment horizontal="center"/>
    </xf>
    <xf numFmtId="0" fontId="3" fillId="6" borderId="9" xfId="0" applyFont="1" applyFill="1" applyBorder="1" applyAlignment="1" applyProtection="1">
      <alignment horizontal="left" vertical="top" wrapText="1"/>
      <protection locked="0"/>
    </xf>
    <xf numFmtId="0" fontId="20" fillId="0" borderId="0" xfId="3" applyFill="1" applyAlignment="1">
      <alignment horizontal="center"/>
    </xf>
    <xf numFmtId="0" fontId="30" fillId="10" borderId="7" xfId="0" applyFont="1" applyFill="1" applyBorder="1" applyAlignment="1" applyProtection="1">
      <alignment horizontal="left" vertical="center" wrapText="1"/>
      <protection locked="0"/>
    </xf>
    <xf numFmtId="0" fontId="32" fillId="0" borderId="7" xfId="0" applyFont="1" applyBorder="1" applyAlignment="1" applyProtection="1">
      <alignment horizontal="left" wrapText="1"/>
      <protection locked="0"/>
    </xf>
    <xf numFmtId="0" fontId="30" fillId="0" borderId="7" xfId="0" applyFont="1" applyBorder="1" applyAlignment="1" applyProtection="1">
      <alignment horizontal="left" vertical="top" wrapText="1"/>
      <protection locked="0"/>
    </xf>
    <xf numFmtId="0" fontId="0" fillId="0" borderId="1" xfId="0" quotePrefix="1" applyBorder="1" applyAlignment="1" applyProtection="1">
      <alignment wrapText="1"/>
      <protection locked="0"/>
    </xf>
    <xf numFmtId="0" fontId="32" fillId="0" borderId="1" xfId="0" applyFont="1" applyBorder="1" applyAlignment="1">
      <alignment horizontal="center" vertical="center"/>
    </xf>
    <xf numFmtId="0" fontId="32" fillId="0" borderId="11" xfId="0" applyFont="1" applyBorder="1" applyAlignment="1" applyProtection="1">
      <alignment horizontal="left" wrapText="1"/>
      <protection locked="0"/>
    </xf>
    <xf numFmtId="0" fontId="32" fillId="0" borderId="11" xfId="0" applyFont="1" applyBorder="1" applyAlignment="1" applyProtection="1">
      <alignment wrapText="1"/>
      <protection locked="0"/>
    </xf>
    <xf numFmtId="0" fontId="20" fillId="5" borderId="1" xfId="3" applyFill="1" applyBorder="1" applyAlignment="1" applyProtection="1">
      <alignment horizontal="center" vertical="center"/>
      <protection locked="0"/>
    </xf>
    <xf numFmtId="0" fontId="20" fillId="5" borderId="1" xfId="3" applyFill="1" applyBorder="1" applyAlignment="1" applyProtection="1">
      <alignment horizontal="center" vertical="center"/>
    </xf>
    <xf numFmtId="0" fontId="20" fillId="0" borderId="1" xfId="3" applyBorder="1" applyAlignment="1" applyProtection="1">
      <alignment horizontal="center" vertical="center"/>
      <protection locked="0"/>
    </xf>
    <xf numFmtId="0" fontId="29" fillId="5" borderId="2" xfId="4" applyFont="1" applyFill="1" applyBorder="1" applyAlignment="1">
      <alignment horizontal="center" vertical="center" wrapText="1"/>
    </xf>
    <xf numFmtId="0" fontId="29" fillId="0" borderId="2" xfId="4" applyFont="1" applyBorder="1" applyAlignment="1">
      <alignment horizontal="center" vertical="center" wrapText="1"/>
    </xf>
    <xf numFmtId="0" fontId="29" fillId="9" borderId="2" xfId="4" applyFont="1" applyFill="1" applyBorder="1" applyAlignment="1">
      <alignment horizontal="center" vertical="center" wrapText="1"/>
    </xf>
    <xf numFmtId="0" fontId="31" fillId="0" borderId="12" xfId="0" applyFont="1" applyBorder="1" applyAlignment="1">
      <alignment horizontal="center" vertical="center"/>
    </xf>
    <xf numFmtId="0" fontId="32" fillId="0" borderId="9" xfId="0" applyFont="1" applyBorder="1" applyAlignment="1" applyProtection="1">
      <alignment horizontal="left" wrapText="1"/>
      <protection locked="0"/>
    </xf>
    <xf numFmtId="0" fontId="21" fillId="0" borderId="0" xfId="0" applyFont="1" applyProtection="1">
      <protection locked="0"/>
    </xf>
    <xf numFmtId="0" fontId="29" fillId="5" borderId="2" xfId="6" applyFont="1" applyFill="1" applyBorder="1" applyAlignment="1">
      <alignment horizontal="left" vertical="top" wrapText="1"/>
    </xf>
    <xf numFmtId="0" fontId="32" fillId="5" borderId="2" xfId="6" applyFont="1" applyFill="1" applyBorder="1" applyAlignment="1">
      <alignment horizontal="center" vertical="center"/>
    </xf>
    <xf numFmtId="0" fontId="29" fillId="0" borderId="2" xfId="6" applyFont="1" applyBorder="1" applyAlignment="1">
      <alignment horizontal="left" vertical="top" wrapText="1"/>
    </xf>
    <xf numFmtId="0" fontId="32" fillId="0" borderId="2" xfId="6" applyFont="1" applyBorder="1" applyAlignment="1">
      <alignment horizontal="center" vertical="center"/>
    </xf>
    <xf numFmtId="0" fontId="29" fillId="9" borderId="2" xfId="6" applyFont="1" applyFill="1" applyBorder="1" applyAlignment="1">
      <alignment horizontal="left" vertical="top" wrapText="1"/>
    </xf>
    <xf numFmtId="0" fontId="32" fillId="9" borderId="2" xfId="6" applyFont="1" applyFill="1" applyBorder="1" applyAlignment="1">
      <alignment horizontal="center" vertical="center"/>
    </xf>
    <xf numFmtId="0" fontId="32" fillId="9" borderId="2" xfId="6" applyFont="1" applyFill="1" applyBorder="1" applyAlignment="1">
      <alignment horizontal="left" vertical="top" wrapText="1"/>
    </xf>
    <xf numFmtId="0" fontId="32" fillId="5" borderId="2" xfId="6" applyFont="1" applyFill="1" applyBorder="1" applyAlignment="1">
      <alignment horizontal="left" vertical="top" wrapText="1"/>
    </xf>
    <xf numFmtId="0" fontId="32" fillId="0" borderId="2" xfId="6" applyFont="1" applyBorder="1" applyAlignment="1">
      <alignment horizontal="left" vertical="top" wrapText="1"/>
    </xf>
    <xf numFmtId="0" fontId="9" fillId="0" borderId="0" xfId="0" applyFont="1" applyAlignment="1">
      <alignment horizontal="left" vertical="top" wrapText="1"/>
    </xf>
    <xf numFmtId="0" fontId="24" fillId="5" borderId="0" xfId="0" applyFont="1" applyFill="1" applyAlignment="1">
      <alignment horizontal="left" vertical="top" wrapText="1"/>
    </xf>
    <xf numFmtId="0" fontId="33" fillId="4" borderId="0" xfId="0" applyFont="1" applyFill="1" applyAlignment="1" applyProtection="1">
      <alignment horizontal="left" vertical="top" wrapText="1"/>
      <protection locked="0"/>
    </xf>
    <xf numFmtId="0" fontId="0" fillId="0" borderId="14" xfId="0" applyBorder="1" applyProtection="1">
      <protection locked="0"/>
    </xf>
    <xf numFmtId="0" fontId="0" fillId="0" borderId="15" xfId="0" applyBorder="1" applyProtection="1">
      <protection locked="0"/>
    </xf>
    <xf numFmtId="0" fontId="0" fillId="0" borderId="16" xfId="0" quotePrefix="1" applyBorder="1" applyAlignment="1" applyProtection="1">
      <alignment wrapText="1"/>
      <protection locked="0"/>
    </xf>
    <xf numFmtId="0" fontId="32" fillId="6" borderId="1" xfId="0" applyFont="1" applyFill="1" applyBorder="1" applyAlignment="1" applyProtection="1">
      <alignment horizontal="center" vertical="center"/>
      <protection locked="0"/>
    </xf>
    <xf numFmtId="0" fontId="35" fillId="6" borderId="1" xfId="0" applyFont="1" applyFill="1" applyBorder="1" applyAlignment="1" applyProtection="1">
      <alignment horizontal="left" vertical="center" wrapText="1"/>
      <protection locked="0"/>
    </xf>
    <xf numFmtId="0" fontId="0" fillId="6" borderId="0" xfId="0" applyFill="1" applyAlignment="1">
      <alignment horizontal="left" vertical="top" wrapText="1"/>
    </xf>
    <xf numFmtId="0" fontId="30" fillId="6" borderId="7" xfId="0" applyFont="1" applyFill="1" applyBorder="1" applyAlignment="1" applyProtection="1">
      <alignment horizontal="left" vertical="top" wrapText="1"/>
      <protection locked="0"/>
    </xf>
    <xf numFmtId="0" fontId="32" fillId="6" borderId="13" xfId="0" applyFont="1" applyFill="1" applyBorder="1" applyAlignment="1" applyProtection="1">
      <alignment horizontal="center" vertical="center"/>
      <protection locked="0"/>
    </xf>
    <xf numFmtId="0" fontId="29" fillId="6" borderId="0" xfId="0" applyFont="1" applyFill="1" applyAlignment="1" applyProtection="1">
      <alignment horizontal="left" vertical="top" wrapText="1"/>
      <protection locked="0"/>
    </xf>
    <xf numFmtId="0" fontId="30" fillId="6" borderId="7" xfId="0" applyFont="1" applyFill="1" applyBorder="1" applyAlignment="1">
      <alignment horizontal="left" vertical="top" wrapText="1"/>
    </xf>
    <xf numFmtId="0" fontId="30" fillId="6" borderId="7" xfId="0" applyFont="1" applyFill="1" applyBorder="1" applyAlignment="1" applyProtection="1">
      <alignment horizontal="left" vertical="center" wrapText="1"/>
      <protection locked="0"/>
    </xf>
    <xf numFmtId="0" fontId="0" fillId="19" borderId="1" xfId="0" applyFill="1" applyBorder="1" applyAlignment="1">
      <alignment horizontal="center" vertical="center"/>
    </xf>
    <xf numFmtId="0" fontId="0" fillId="19" borderId="1" xfId="0" applyFill="1" applyBorder="1" applyAlignment="1" applyProtection="1">
      <alignment horizontal="center" vertical="center"/>
      <protection locked="0"/>
    </xf>
    <xf numFmtId="0" fontId="29" fillId="0" borderId="0" xfId="0" applyFont="1" applyAlignment="1">
      <alignment horizontal="left" vertical="center" wrapText="1"/>
    </xf>
    <xf numFmtId="0" fontId="29" fillId="14" borderId="0" xfId="0" applyFont="1" applyFill="1" applyAlignment="1">
      <alignment horizontal="left" vertical="top" wrapText="1"/>
    </xf>
    <xf numFmtId="0" fontId="30" fillId="0" borderId="0" xfId="0" applyFont="1" applyAlignment="1">
      <alignment horizontal="left" vertical="top" wrapText="1"/>
    </xf>
    <xf numFmtId="0" fontId="0" fillId="0" borderId="5" xfId="0" quotePrefix="1" applyBorder="1" applyAlignment="1" applyProtection="1">
      <alignment wrapText="1"/>
      <protection locked="0"/>
    </xf>
    <xf numFmtId="0" fontId="32" fillId="0" borderId="0" xfId="0" applyFont="1" applyAlignment="1">
      <alignment horizontal="center" vertical="center"/>
    </xf>
    <xf numFmtId="0" fontId="0" fillId="0" borderId="0" xfId="0" quotePrefix="1" applyAlignment="1" applyProtection="1">
      <alignment wrapText="1"/>
      <protection locked="0"/>
    </xf>
    <xf numFmtId="0" fontId="32" fillId="0" borderId="17" xfId="0" applyFont="1" applyBorder="1" applyAlignment="1">
      <alignment horizontal="center" vertical="center"/>
    </xf>
    <xf numFmtId="0" fontId="29" fillId="0" borderId="17" xfId="0" applyFont="1" applyBorder="1" applyAlignment="1">
      <alignment horizontal="left" vertical="center" wrapText="1"/>
    </xf>
    <xf numFmtId="0" fontId="29" fillId="0" borderId="17" xfId="0" applyFont="1" applyBorder="1" applyAlignment="1" applyProtection="1">
      <alignment horizontal="center" vertical="center" wrapText="1"/>
      <protection locked="0"/>
    </xf>
    <xf numFmtId="0" fontId="29" fillId="14" borderId="18" xfId="0" applyFont="1" applyFill="1" applyBorder="1" applyAlignment="1">
      <alignment horizontal="left" vertical="top" wrapText="1"/>
    </xf>
    <xf numFmtId="0" fontId="30" fillId="0" borderId="19" xfId="0" applyFont="1" applyBorder="1" applyAlignment="1">
      <alignment horizontal="left" vertical="top" wrapText="1"/>
    </xf>
    <xf numFmtId="0" fontId="0" fillId="0" borderId="17" xfId="0" quotePrefix="1" applyBorder="1" applyAlignment="1" applyProtection="1">
      <alignment wrapText="1"/>
      <protection locked="0"/>
    </xf>
    <xf numFmtId="0" fontId="30" fillId="15" borderId="0" xfId="0" applyFont="1" applyFill="1" applyAlignment="1">
      <alignment horizontal="left" vertical="top" wrapText="1"/>
    </xf>
    <xf numFmtId="0" fontId="30" fillId="0" borderId="5" xfId="0" applyFont="1" applyBorder="1" applyAlignment="1">
      <alignment horizontal="left" vertical="top" wrapText="1"/>
    </xf>
    <xf numFmtId="0" fontId="0" fillId="0" borderId="0" xfId="0" applyAlignment="1" applyProtection="1">
      <alignment horizontal="left" vertical="top" wrapText="1"/>
      <protection locked="0"/>
    </xf>
    <xf numFmtId="0" fontId="30" fillId="0" borderId="21" xfId="0" applyFont="1" applyBorder="1" applyAlignment="1">
      <alignment vertical="center" wrapText="1"/>
    </xf>
    <xf numFmtId="0" fontId="30" fillId="16" borderId="22" xfId="0" applyFont="1" applyFill="1" applyBorder="1" applyAlignment="1">
      <alignment vertical="top" wrapText="1"/>
    </xf>
    <xf numFmtId="0" fontId="32" fillId="0" borderId="17" xfId="0" applyFont="1" applyBorder="1" applyAlignment="1" applyProtection="1">
      <alignment horizontal="center" vertical="center"/>
      <protection locked="0"/>
    </xf>
    <xf numFmtId="0" fontId="29" fillId="0" borderId="22" xfId="0" applyFont="1" applyBorder="1" applyAlignment="1" applyProtection="1">
      <alignment horizontal="left" vertical="top" wrapText="1"/>
      <protection locked="0"/>
    </xf>
    <xf numFmtId="0" fontId="30" fillId="10" borderId="19" xfId="0" applyFont="1" applyFill="1" applyBorder="1" applyAlignment="1" applyProtection="1">
      <alignment horizontal="left" vertical="center" wrapText="1"/>
      <protection locked="0"/>
    </xf>
    <xf numFmtId="0" fontId="32" fillId="0" borderId="20" xfId="0" applyFont="1" applyBorder="1" applyAlignment="1" applyProtection="1">
      <alignment horizontal="center" vertical="center"/>
      <protection locked="0"/>
    </xf>
    <xf numFmtId="0" fontId="29" fillId="0" borderId="20" xfId="0" applyFont="1" applyBorder="1" applyAlignment="1" applyProtection="1">
      <alignment horizontal="left" vertical="center" wrapText="1"/>
      <protection locked="0"/>
    </xf>
    <xf numFmtId="0" fontId="29" fillId="0" borderId="20" xfId="0" applyFont="1" applyBorder="1" applyAlignment="1" applyProtection="1">
      <alignment horizontal="center" vertical="center" wrapText="1"/>
      <protection locked="0"/>
    </xf>
    <xf numFmtId="0" fontId="0" fillId="0" borderId="22" xfId="0" applyBorder="1" applyAlignment="1" applyProtection="1">
      <alignment horizontal="left" vertical="top" wrapText="1"/>
      <protection locked="0"/>
    </xf>
    <xf numFmtId="0" fontId="30" fillId="10" borderId="24" xfId="0" applyFont="1" applyFill="1" applyBorder="1" applyAlignment="1" applyProtection="1">
      <alignment horizontal="left" vertical="center" wrapText="1"/>
      <protection locked="0"/>
    </xf>
    <xf numFmtId="0" fontId="29" fillId="0" borderId="18" xfId="0" applyFont="1" applyBorder="1" applyAlignment="1" applyProtection="1">
      <alignment horizontal="left" vertical="center" wrapText="1"/>
      <protection locked="0"/>
    </xf>
    <xf numFmtId="0" fontId="0" fillId="0" borderId="23" xfId="0" applyBorder="1" applyAlignment="1">
      <alignment horizontal="left" vertical="top" wrapText="1"/>
    </xf>
    <xf numFmtId="0" fontId="22" fillId="4" borderId="0" xfId="0" applyFont="1" applyFill="1" applyAlignment="1" applyProtection="1">
      <alignment horizontal="left" vertical="top" wrapText="1"/>
      <protection locked="0"/>
    </xf>
    <xf numFmtId="0" fontId="9" fillId="0" borderId="2" xfId="0" applyFont="1" applyBorder="1" applyAlignment="1" applyProtection="1">
      <alignment horizontal="left" vertical="top" wrapText="1"/>
      <protection locked="0"/>
    </xf>
    <xf numFmtId="0" fontId="33" fillId="17" borderId="0" xfId="0" applyFont="1" applyFill="1" applyAlignment="1" applyProtection="1">
      <alignment horizontal="left" vertical="top" wrapText="1"/>
      <protection locked="0"/>
    </xf>
    <xf numFmtId="0" fontId="22" fillId="17" borderId="0" xfId="0" applyFont="1" applyFill="1" applyAlignment="1" applyProtection="1">
      <alignment horizontal="left" vertical="top" wrapText="1"/>
      <protection locked="0"/>
    </xf>
    <xf numFmtId="0" fontId="21" fillId="18" borderId="0" xfId="0" applyFont="1" applyFill="1"/>
    <xf numFmtId="0" fontId="6" fillId="0" borderId="2" xfId="4" applyFont="1" applyBorder="1" applyAlignment="1">
      <alignment horizontal="left" vertical="top" wrapText="1"/>
    </xf>
    <xf numFmtId="0" fontId="17" fillId="0" borderId="2" xfId="4" applyBorder="1" applyAlignment="1">
      <alignment horizontal="left" vertical="top" wrapText="1"/>
    </xf>
    <xf numFmtId="0" fontId="0" fillId="0" borderId="0" xfId="0" applyAlignment="1">
      <alignment wrapText="1"/>
    </xf>
    <xf numFmtId="0" fontId="0" fillId="0" borderId="5" xfId="0" applyBorder="1" applyAlignment="1">
      <alignment wrapText="1"/>
    </xf>
  </cellXfs>
  <cellStyles count="7">
    <cellStyle name="Bad" xfId="1" builtinId="27"/>
    <cellStyle name="Good" xfId="2" builtinId="26"/>
    <cellStyle name="Hyperlink" xfId="3" builtinId="8"/>
    <cellStyle name="Normal" xfId="0" builtinId="0"/>
    <cellStyle name="Normal 2" xfId="4" xr:uid="{00000000-0005-0000-0000-000005000000}"/>
    <cellStyle name="Normal 2 2" xfId="6" xr:uid="{9030F110-0EB0-48C1-BF78-9C28457EDCD0}"/>
    <cellStyle name="Normal 3" xfId="5" xr:uid="{00000000-0005-0000-0000-000031000000}"/>
  </cellStyles>
  <dxfs count="105">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C7CE"/>
        </patternFill>
      </fill>
    </dxf>
    <dxf>
      <fill>
        <patternFill>
          <bgColor rgb="FFC6EFCE"/>
        </patternFill>
      </fill>
    </dxf>
    <dxf>
      <fill>
        <patternFill>
          <bgColor rgb="FFFFEB9C"/>
        </patternFill>
      </fill>
    </dxf>
    <dxf>
      <fill>
        <patternFill>
          <bgColor theme="4" tint="0.39994506668294322"/>
        </patternFill>
      </fill>
    </dxf>
    <dxf>
      <fill>
        <patternFill>
          <bgColor theme="4" tint="0.39994506668294322"/>
        </patternFill>
      </fill>
    </dxf>
    <dxf>
      <fill>
        <patternFill>
          <bgColor rgb="FFFFC7CE"/>
        </patternFill>
      </fill>
    </dxf>
    <dxf>
      <fill>
        <patternFill>
          <bgColor rgb="FFC6EFCE"/>
        </patternFill>
      </fill>
    </dxf>
    <dxf>
      <fill>
        <patternFill>
          <bgColor rgb="FFC6EFCE"/>
        </patternFill>
      </fill>
    </dxf>
    <dxf>
      <fill>
        <patternFill>
          <bgColor rgb="FFC6EFCE"/>
        </patternFill>
      </fill>
    </dxf>
    <dxf>
      <fill>
        <patternFill>
          <bgColor rgb="FFC6EFCE"/>
        </patternFill>
      </fill>
    </dxf>
    <dxf>
      <fill>
        <patternFill>
          <bgColor rgb="FFFFEB9C"/>
        </patternFill>
      </fill>
    </dxf>
    <dxf>
      <fill>
        <patternFill>
          <bgColor rgb="FFFFC7CE"/>
        </patternFill>
      </fill>
    </dxf>
    <dxf>
      <fill>
        <patternFill>
          <bgColor rgb="FFC6EFCE"/>
        </patternFill>
      </fill>
    </dxf>
    <dxf>
      <fill>
        <patternFill>
          <bgColor rgb="FFC6EFCE"/>
        </patternFill>
      </fill>
    </dxf>
    <dxf>
      <fill>
        <patternFill>
          <bgColor rgb="FFFFC7CE"/>
        </patternFill>
      </fill>
    </dxf>
    <dxf>
      <fill>
        <patternFill>
          <bgColor rgb="FFC6EFCE"/>
        </patternFill>
      </fill>
    </dxf>
    <dxf>
      <fill>
        <patternFill>
          <bgColor rgb="FFFFC7CE"/>
        </patternFill>
      </fill>
    </dxf>
    <dxf>
      <fill>
        <patternFill>
          <bgColor rgb="FFC6EFCE"/>
        </patternFill>
      </fill>
    </dxf>
    <dxf>
      <fill>
        <patternFill>
          <bgColor rgb="FFC6EFCE"/>
        </patternFill>
      </fill>
    </dxf>
    <dxf>
      <fill>
        <patternFill>
          <bgColor rgb="FFFFEB9C"/>
        </patternFill>
      </fill>
    </dxf>
    <dxf>
      <fill>
        <patternFill>
          <bgColor rgb="FFFFC7CE"/>
        </patternFill>
      </fill>
    </dxf>
    <dxf>
      <fill>
        <patternFill>
          <bgColor theme="4" tint="0.39994506668294322"/>
        </patternFill>
      </fill>
    </dxf>
    <dxf>
      <fill>
        <patternFill>
          <bgColor theme="4" tint="0.39994506668294322"/>
        </patternFill>
      </fill>
    </dxf>
    <dxf>
      <fill>
        <patternFill>
          <bgColor rgb="FFFFC7CE"/>
        </patternFill>
      </fill>
    </dxf>
    <dxf>
      <fill>
        <patternFill>
          <bgColor rgb="FFC6EFCE"/>
        </patternFill>
      </fill>
    </dxf>
    <dxf>
      <fill>
        <patternFill>
          <bgColor rgb="FFC6EFCE"/>
        </patternFill>
      </fill>
    </dxf>
    <dxf>
      <fill>
        <patternFill>
          <bgColor rgb="FFFFC7CE"/>
        </patternFill>
      </fill>
    </dxf>
    <dxf>
      <fill>
        <patternFill>
          <bgColor rgb="FFC6EFCE"/>
        </patternFill>
      </fill>
    </dxf>
    <dxf>
      <fill>
        <patternFill>
          <bgColor rgb="FFFFC7CE"/>
        </patternFill>
      </fill>
    </dxf>
    <dxf>
      <fill>
        <patternFill>
          <bgColor theme="4" tint="0.39994506668294322"/>
        </patternFill>
      </fill>
    </dxf>
    <dxf>
      <fill>
        <patternFill>
          <bgColor theme="4" tint="0.39994506668294322"/>
        </patternFill>
      </fill>
    </dxf>
    <dxf>
      <fill>
        <patternFill>
          <bgColor theme="4" tint="0.39994506668294322"/>
        </patternFill>
      </fill>
    </dxf>
  </dxfs>
  <tableStyles count="0" defaultTableStyle="TableStyleMedium2" defaultPivotStyle="PivotStyleLight16"/>
  <colors>
    <mruColors>
      <color rgb="FFFFC7CE"/>
      <color rgb="FFC6EFCE"/>
      <color rgb="FFDBDBDB"/>
      <color rgb="FFDCE6F1"/>
      <color rgb="FF333399"/>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explore.skillbuilder.aws/learn/course/internal/view/elearning/14214/ftr-readiness-series-ftr-101-introduction-to-the-foundational-technical-review" TargetMode="External"/><Relationship Id="rId2" Type="http://schemas.openxmlformats.org/officeDocument/2006/relationships/hyperlink" Target="https://explore.skillbuilder.aws/learn/course/internal/view/elearning/14291/ftr-readiness-series-ftr-201-partner-hosted-saas-on-aws" TargetMode="External"/><Relationship Id="rId1" Type="http://schemas.openxmlformats.org/officeDocument/2006/relationships/hyperlink" Target="https://partnercentral.awspartner.com/partnercentral2/s/resources?Id=0690h00000BGRJhAAP" TargetMode="External"/><Relationship Id="rId5" Type="http://schemas.openxmlformats.org/officeDocument/2006/relationships/printerSettings" Target="../printerSettings/printerSettings1.bin"/><Relationship Id="rId4" Type="http://schemas.openxmlformats.org/officeDocument/2006/relationships/hyperlink" Target="https://partnercentral.awspartner.com/partnercentral2/s/resources?Id=0698W00000rBmKrQAK"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E9"/>
  <sheetViews>
    <sheetView tabSelected="1" zoomScale="180" zoomScaleNormal="180" workbookViewId="0"/>
  </sheetViews>
  <sheetFormatPr baseColWidth="10" defaultColWidth="10.5" defaultRowHeight="16" x14ac:dyDescent="0.2"/>
  <cols>
    <col min="1" max="1" width="160.5" customWidth="1"/>
    <col min="2" max="2" width="24.83203125" customWidth="1"/>
  </cols>
  <sheetData>
    <row r="1" spans="1:5" ht="407" customHeight="1" x14ac:dyDescent="0.2">
      <c r="A1" s="125" t="s">
        <v>414</v>
      </c>
      <c r="B1" s="1"/>
    </row>
    <row r="2" spans="1:5" ht="221" x14ac:dyDescent="0.2">
      <c r="A2" s="125" t="s">
        <v>411</v>
      </c>
      <c r="B2" s="1"/>
    </row>
    <row r="3" spans="1:5" x14ac:dyDescent="0.2">
      <c r="A3" s="97" t="s">
        <v>69</v>
      </c>
    </row>
    <row r="4" spans="1:5" x14ac:dyDescent="0.2">
      <c r="A4" s="96" t="s">
        <v>262</v>
      </c>
    </row>
    <row r="5" spans="1:5" x14ac:dyDescent="0.2">
      <c r="A5" s="95" t="s">
        <v>263</v>
      </c>
      <c r="B5" s="1"/>
    </row>
    <row r="6" spans="1:5" x14ac:dyDescent="0.2">
      <c r="A6" s="95" t="s">
        <v>264</v>
      </c>
      <c r="E6" t="s">
        <v>397</v>
      </c>
    </row>
    <row r="7" spans="1:5" x14ac:dyDescent="0.2">
      <c r="A7" s="99" t="s">
        <v>276</v>
      </c>
    </row>
    <row r="9" spans="1:5" ht="170" x14ac:dyDescent="0.2">
      <c r="A9" s="94" t="s">
        <v>388</v>
      </c>
    </row>
  </sheetData>
  <hyperlinks>
    <hyperlink ref="A4" r:id="rId1" xr:uid="{ADF42853-3C80-4048-9C95-8B80451E09F9}"/>
    <hyperlink ref="A6" r:id="rId2" xr:uid="{6063F095-C56F-4B6E-AC42-1A1CD867DB52}"/>
    <hyperlink ref="A5" r:id="rId3" xr:uid="{58C8C258-FE19-44F9-B30B-4692EEB678DC}"/>
    <hyperlink ref="A7" r:id="rId4" xr:uid="{7CA8DD0C-6CD0-44EC-B12C-422D49CCA6EB}"/>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92D050"/>
  </sheetPr>
  <dimension ref="A1:H53"/>
  <sheetViews>
    <sheetView zoomScaleNormal="100" workbookViewId="0">
      <pane ySplit="5" topLeftCell="A6" activePane="bottomLeft" state="frozen"/>
      <selection activeCell="A47" sqref="A47"/>
      <selection pane="bottomLeft" activeCell="C12" sqref="C12"/>
    </sheetView>
  </sheetViews>
  <sheetFormatPr baseColWidth="10" defaultColWidth="51" defaultRowHeight="155.25" customHeight="1" x14ac:dyDescent="0.25"/>
  <cols>
    <col min="1" max="1" width="36.5" style="28" customWidth="1"/>
    <col min="2" max="2" width="57.83203125" style="28" customWidth="1"/>
    <col min="3" max="3" width="27.5" style="27" bestFit="1" customWidth="1"/>
    <col min="4" max="4" width="15.5" style="53" hidden="1" customWidth="1"/>
    <col min="5" max="5" width="67" style="48" customWidth="1"/>
    <col min="6" max="16384" width="51" style="28"/>
  </cols>
  <sheetData>
    <row r="1" spans="1:8" ht="77.25" customHeight="1" x14ac:dyDescent="0.2">
      <c r="A1" s="169" t="s">
        <v>403</v>
      </c>
      <c r="B1" s="169"/>
      <c r="C1" s="169"/>
      <c r="D1" s="169"/>
      <c r="E1" s="169"/>
    </row>
    <row r="2" spans="1:8" customFormat="1" ht="20.25" customHeight="1" x14ac:dyDescent="0.25">
      <c r="A2" s="70" t="s">
        <v>80</v>
      </c>
      <c r="B2" s="90">
        <f>B4/(E4+B4)</f>
        <v>0</v>
      </c>
      <c r="C2" s="92"/>
      <c r="D2" s="83"/>
      <c r="E2" s="91"/>
      <c r="F2" s="82"/>
    </row>
    <row r="3" spans="1:8" ht="106" hidden="1" customHeight="1" x14ac:dyDescent="0.2">
      <c r="A3" s="29" t="s">
        <v>136</v>
      </c>
      <c r="B3" s="84"/>
      <c r="C3" s="85" t="s">
        <v>135</v>
      </c>
      <c r="D3" s="86"/>
      <c r="E3" s="87"/>
    </row>
    <row r="4" spans="1:8" customFormat="1" ht="21" customHeight="1" thickBot="1" x14ac:dyDescent="0.3">
      <c r="A4" s="71" t="s">
        <v>209</v>
      </c>
      <c r="B4" s="88">
        <f>COUNTIF(D16:D50, "Pass")</f>
        <v>0</v>
      </c>
      <c r="C4" s="113" t="s">
        <v>210</v>
      </c>
      <c r="D4" s="71"/>
      <c r="E4" s="89">
        <f>COUNTIF(D16:D50, "Fail")</f>
        <v>11</v>
      </c>
      <c r="F4" s="28"/>
    </row>
    <row r="5" spans="1:8" ht="40" customHeight="1" thickTop="1" thickBot="1" x14ac:dyDescent="0.3">
      <c r="A5" s="30" t="s">
        <v>0</v>
      </c>
      <c r="B5" s="31" t="s">
        <v>1</v>
      </c>
      <c r="C5" s="114" t="s">
        <v>13</v>
      </c>
      <c r="D5" s="32" t="s">
        <v>14</v>
      </c>
      <c r="E5" s="31" t="s">
        <v>291</v>
      </c>
      <c r="F5" s="101" t="s">
        <v>404</v>
      </c>
      <c r="G5" s="47"/>
    </row>
    <row r="6" spans="1:8" ht="119.5" customHeight="1" thickTop="1" thickBot="1" x14ac:dyDescent="0.25">
      <c r="A6" s="170" t="s">
        <v>410</v>
      </c>
      <c r="B6" s="171"/>
      <c r="C6" s="171"/>
      <c r="D6" s="171"/>
      <c r="E6" s="171"/>
      <c r="F6" s="172"/>
    </row>
    <row r="7" spans="1:8" ht="114" thickTop="1" thickBot="1" x14ac:dyDescent="0.25">
      <c r="A7" s="131" t="s">
        <v>273</v>
      </c>
      <c r="B7" s="132" t="s">
        <v>392</v>
      </c>
      <c r="C7" s="139" t="str" cm="1">
        <f t="array" ref="C7">_xlfn.IFS(D7="Pass", "Yes", D7="Fail", "No", D7="", "")</f>
        <v/>
      </c>
      <c r="D7" s="133" t="str" cm="1">
        <f t="array" ref="D7">_xlfn.IFS(C8="Yes", "Pass",C8="No", "Fail", C8="&lt;select&gt;", "")</f>
        <v/>
      </c>
      <c r="E7" s="134"/>
      <c r="F7" s="138"/>
    </row>
    <row r="8" spans="1:8" ht="318.75" customHeight="1" thickTop="1" thickBot="1" x14ac:dyDescent="0.25">
      <c r="A8" s="39" t="s">
        <v>274</v>
      </c>
      <c r="B8" s="80" t="s">
        <v>396</v>
      </c>
      <c r="C8" s="26" t="s">
        <v>223</v>
      </c>
      <c r="D8" s="52"/>
      <c r="E8" s="61" t="str">
        <f>IF(C8="No",'Supporting Information Required'!C15,IF(C8="Yes",'Supporting Information Required'!D15,IF(C8="NA",'Supporting Information Required'!E23,"")))</f>
        <v/>
      </c>
      <c r="F8" s="100"/>
    </row>
    <row r="9" spans="1:8" ht="137.25" customHeight="1" thickTop="1" thickBot="1" x14ac:dyDescent="0.25">
      <c r="A9" s="135" t="s">
        <v>398</v>
      </c>
      <c r="B9" s="132" t="s">
        <v>409</v>
      </c>
      <c r="C9" s="140" t="str" cm="1">
        <f t="array" ref="C9">_xlfn.IFS(D9="Pass", "Yes", D9="Fail", "No", D9="", "")</f>
        <v/>
      </c>
      <c r="D9" s="136" t="str" cm="1">
        <f t="array" ref="D9">_xlfn.IFS( C10="Yes", "Pass",C10="No", "Fail", OR(C10="&lt;select&gt;",C11="&lt;select&gt;"), "")</f>
        <v/>
      </c>
      <c r="E9" s="137"/>
      <c r="F9" s="138"/>
    </row>
    <row r="10" spans="1:8" ht="162" thickTop="1" thickBot="1" x14ac:dyDescent="0.25">
      <c r="A10" s="39" t="s">
        <v>401</v>
      </c>
      <c r="B10" s="80" t="s">
        <v>406</v>
      </c>
      <c r="C10" s="26" t="s">
        <v>223</v>
      </c>
      <c r="D10" s="52"/>
      <c r="E10" s="61" t="str">
        <f>IF(C10="No",'Supporting Information Required'!C13,IF(C10="Yes",'Supporting Information Required'!D13,IF(C10="NA",'Supporting Information Required'!E13,"")))</f>
        <v/>
      </c>
      <c r="F10" s="100"/>
    </row>
    <row r="11" spans="1:8" ht="117.75" customHeight="1" thickTop="1" thickBot="1" x14ac:dyDescent="0.25">
      <c r="A11" s="158" t="s">
        <v>399</v>
      </c>
      <c r="B11" s="166" t="s">
        <v>402</v>
      </c>
      <c r="C11" s="149" t="s">
        <v>223</v>
      </c>
      <c r="D11" s="159"/>
      <c r="E11" s="167" t="str">
        <f>IF(C11="No",'Supporting Information Required'!C2,IF(C11="Yes",'Supporting Information Required'!D2,IF(C11="NA",'Supporting Information Required'!E2,"")))</f>
        <v/>
      </c>
      <c r="F11" s="160"/>
    </row>
    <row r="12" spans="1:8" ht="117.75" customHeight="1" thickBot="1" x14ac:dyDescent="0.25">
      <c r="A12" s="161" t="s">
        <v>399</v>
      </c>
      <c r="B12" s="162" t="s">
        <v>405</v>
      </c>
      <c r="C12" s="163" t="s">
        <v>299</v>
      </c>
      <c r="D12" s="159"/>
      <c r="E12" s="164"/>
      <c r="F12" s="165"/>
    </row>
    <row r="13" spans="1:8" ht="31" customHeight="1" x14ac:dyDescent="0.2">
      <c r="A13" s="35"/>
      <c r="B13" s="36"/>
      <c r="C13" s="37"/>
      <c r="D13" s="52"/>
      <c r="E13" s="155"/>
    </row>
    <row r="14" spans="1:8" ht="27" customHeight="1" x14ac:dyDescent="0.2">
      <c r="A14" s="33" t="s">
        <v>2</v>
      </c>
      <c r="B14" s="33"/>
      <c r="C14" s="34"/>
      <c r="D14" s="51"/>
      <c r="E14" s="33"/>
      <c r="F14" s="33"/>
      <c r="G14" s="115"/>
    </row>
    <row r="15" spans="1:8" ht="20" thickBot="1" x14ac:dyDescent="0.25">
      <c r="A15" s="35"/>
      <c r="B15" s="36"/>
      <c r="C15" s="37"/>
      <c r="D15" s="52"/>
      <c r="E15" s="42"/>
      <c r="G15" s="115"/>
    </row>
    <row r="16" spans="1:8" ht="330" customHeight="1" thickTop="1" thickBot="1" x14ac:dyDescent="0.25">
      <c r="A16" s="108" t="s">
        <v>3</v>
      </c>
      <c r="B16" s="38" t="s">
        <v>393</v>
      </c>
      <c r="C16" s="25" t="str">
        <f>IF(OR(C17="&lt;select&gt;",C18="&lt;select&gt;",  C19="&lt;select&gt;"), "", IF(D16="Fail", "No", IF(D16="Pass", "Yes")))</f>
        <v/>
      </c>
      <c r="D16" s="72" t="str">
        <f>IF(OR( AND(C17="Yes", C18="Yes", C19="Yes")), "Pass","Fail")</f>
        <v>Fail</v>
      </c>
      <c r="E16" s="103"/>
      <c r="F16" s="103"/>
      <c r="G16" s="48"/>
      <c r="H16" s="115"/>
    </row>
    <row r="17" spans="1:6" ht="111.75" customHeight="1" thickTop="1" thickBot="1" x14ac:dyDescent="0.25">
      <c r="A17" s="104" t="s">
        <v>62</v>
      </c>
      <c r="B17" s="49" t="s">
        <v>372</v>
      </c>
      <c r="C17" s="26" t="s">
        <v>223</v>
      </c>
      <c r="D17" s="73" t="str">
        <f>IF(C17="No",'Supporting Information Required'!C6,IF(C17="Yes",'Supporting Information Required'!D6, ""))</f>
        <v/>
      </c>
      <c r="E17" s="61" t="str">
        <f>IF(C17="No",'Supporting Information Required'!C6,IF(C17="Yes",'Supporting Information Required'!D6,IF(C17="NA","Ok","")))</f>
        <v/>
      </c>
      <c r="F17" s="103"/>
    </row>
    <row r="18" spans="1:6" ht="96.75" customHeight="1" thickTop="1" thickBot="1" x14ac:dyDescent="0.25">
      <c r="A18" s="104" t="s">
        <v>370</v>
      </c>
      <c r="B18" s="49" t="s">
        <v>394</v>
      </c>
      <c r="C18" s="26" t="s">
        <v>223</v>
      </c>
      <c r="D18" s="73"/>
      <c r="E18" s="61" t="str">
        <f>IF(C18="No",'Supporting Information Required'!C7,IF(C18="Yes",'Supporting Information Required'!D7,IF(C18="Not-Applicable",'Supporting Information Required'!E7,"")))</f>
        <v/>
      </c>
      <c r="F18" s="103"/>
    </row>
    <row r="19" spans="1:6" ht="126" customHeight="1" thickTop="1" thickBot="1" x14ac:dyDescent="0.25">
      <c r="A19" s="147" t="s">
        <v>371</v>
      </c>
      <c r="B19" s="148" t="s">
        <v>384</v>
      </c>
      <c r="C19" s="149" t="s">
        <v>223</v>
      </c>
      <c r="D19" s="150" t="str">
        <f>IF(C19="No",'Supporting Information Required'!C11,IF(C19="Yes",'Supporting Information Required'!D11, ""))</f>
        <v/>
      </c>
      <c r="E19" s="151" t="str">
        <f>IF(C19="No",'Supporting Information Required'!C8,IF(C19="Yes",'Supporting Information Required'!D8,IF(C19="Not-Applicable",'Supporting Information Required'!E8,"")))</f>
        <v/>
      </c>
      <c r="F19" s="152"/>
    </row>
    <row r="20" spans="1:6" ht="23.5" customHeight="1" x14ac:dyDescent="0.2">
      <c r="A20" s="145"/>
      <c r="B20" s="141"/>
      <c r="C20" s="37"/>
      <c r="D20" s="142"/>
      <c r="E20" s="143"/>
      <c r="F20" s="146"/>
    </row>
    <row r="21" spans="1:6" ht="39" customHeight="1" x14ac:dyDescent="0.2">
      <c r="A21" s="41" t="s">
        <v>4</v>
      </c>
      <c r="B21" s="127"/>
      <c r="C21" s="34"/>
      <c r="D21" s="51"/>
      <c r="E21" s="33"/>
      <c r="F21" s="33"/>
    </row>
    <row r="22" spans="1:6" ht="20" thickBot="1" x14ac:dyDescent="0.25">
      <c r="A22" s="35"/>
      <c r="B22" s="36"/>
      <c r="C22" s="37"/>
      <c r="D22" s="52"/>
      <c r="E22" s="42"/>
      <c r="F22" s="42"/>
    </row>
    <row r="23" spans="1:6" ht="285" customHeight="1" thickTop="1" thickBot="1" x14ac:dyDescent="0.25">
      <c r="A23" s="108" t="s">
        <v>5</v>
      </c>
      <c r="B23" s="38" t="s">
        <v>224</v>
      </c>
      <c r="C23" s="25" t="str">
        <f>IF(C24="&lt;select&gt;", "", IF(D23="Pass", "Yes", IF( D23="Fail", "No")))</f>
        <v/>
      </c>
      <c r="D23" s="74" t="str">
        <f>IF(OR(C24="Yes",AND(E23&lt;&gt;"",C24="NO")), "Pass","Fail")</f>
        <v>Fail</v>
      </c>
      <c r="E23" s="103"/>
      <c r="F23" s="103"/>
    </row>
    <row r="24" spans="1:6" ht="148" customHeight="1" thickTop="1" thickBot="1" x14ac:dyDescent="0.25">
      <c r="A24" s="104" t="s">
        <v>63</v>
      </c>
      <c r="B24" s="49" t="s">
        <v>64</v>
      </c>
      <c r="C24" s="26" t="s">
        <v>223</v>
      </c>
      <c r="D24" s="75" t="str">
        <f>IF(C24="No",'Supporting Information Required'!C11,IF(C24="Yes",'Supporting Information Required'!D11,IF(C24="NA",'Supporting Information Required'!E11,"")))</f>
        <v/>
      </c>
      <c r="E24" s="61" t="str">
        <f>IF(C24="No",'Supporting Information Required'!C11,IF(C24="Yes",'Supporting Information Required'!D11,IF(C24="NA",'Supporting Information Required'!E11,"")))</f>
        <v/>
      </c>
      <c r="F24" s="103"/>
    </row>
    <row r="25" spans="1:6" ht="26.5" customHeight="1" thickTop="1" x14ac:dyDescent="0.2">
      <c r="A25" s="145"/>
      <c r="B25" s="141"/>
      <c r="C25" s="37"/>
      <c r="D25" s="153"/>
      <c r="E25" s="154"/>
      <c r="F25" s="144"/>
    </row>
    <row r="26" spans="1:6" ht="42" customHeight="1" x14ac:dyDescent="0.2">
      <c r="A26" s="33" t="s">
        <v>6</v>
      </c>
      <c r="B26" s="127"/>
      <c r="C26" s="34"/>
      <c r="D26" s="51"/>
      <c r="E26" s="43"/>
      <c r="F26" s="43"/>
    </row>
    <row r="27" spans="1:6" ht="20" thickBot="1" x14ac:dyDescent="0.25">
      <c r="A27" s="35"/>
      <c r="B27" s="36"/>
      <c r="C27" s="37"/>
      <c r="D27" s="52"/>
      <c r="E27" s="37"/>
      <c r="F27" s="37"/>
    </row>
    <row r="28" spans="1:6" ht="155.25" customHeight="1" thickTop="1" thickBot="1" x14ac:dyDescent="0.25">
      <c r="A28" s="107" t="s">
        <v>7</v>
      </c>
      <c r="B28" s="38" t="s">
        <v>227</v>
      </c>
      <c r="C28" s="25" t="str">
        <f>IF(C29="&lt;select&gt;", "", IF(D28="Pass", "Yes", IF( D28="Fail", "No")))</f>
        <v/>
      </c>
      <c r="D28" s="74" t="str">
        <f>IF(AND(C29="Yes",C30="Yes"), "Pass","Fail")</f>
        <v>Fail</v>
      </c>
      <c r="E28" s="100"/>
      <c r="F28" s="100"/>
    </row>
    <row r="29" spans="1:6" ht="61" customHeight="1" thickTop="1" thickBot="1" x14ac:dyDescent="0.25">
      <c r="A29" s="39" t="s">
        <v>65</v>
      </c>
      <c r="B29" s="40" t="s">
        <v>226</v>
      </c>
      <c r="C29" s="26" t="s">
        <v>223</v>
      </c>
      <c r="D29" s="76" t="str">
        <f>IF(C29="No",'Supporting Information Required'!C17,IF(C29="Yes",'Supporting Information Required'!D17,IF(C29="NA",'Supporting Information Required'!E17,"")))</f>
        <v/>
      </c>
      <c r="E29" s="61" t="str">
        <f>IF(C29="No",'Supporting Information Required'!C17,IF(C29="Yes",'Supporting Information Required'!D17,IF(C29="NA",'Supporting Information Required'!E17,"")))</f>
        <v/>
      </c>
      <c r="F29" s="100"/>
    </row>
    <row r="30" spans="1:6" ht="61" customHeight="1" thickTop="1" thickBot="1" x14ac:dyDescent="0.25">
      <c r="A30" s="39" t="s">
        <v>225</v>
      </c>
      <c r="B30" s="80" t="s">
        <v>255</v>
      </c>
      <c r="C30" s="26" t="s">
        <v>223</v>
      </c>
      <c r="D30" s="81"/>
      <c r="E30" s="61" t="str">
        <f>IF(C30="No",'Supporting Information Required'!C18,IF(C30="Yes",'Supporting Information Required'!D18,IF(C30="NA",'Supporting Information Required'!E18,"")))</f>
        <v/>
      </c>
      <c r="F30" s="100"/>
    </row>
    <row r="31" spans="1:6" customFormat="1" ht="200.25" customHeight="1" thickTop="1" thickBot="1" x14ac:dyDescent="0.25">
      <c r="A31" s="107" t="s">
        <v>176</v>
      </c>
      <c r="B31" s="98" t="s">
        <v>277</v>
      </c>
      <c r="C31" s="25" t="str">
        <f>IF(C32="&lt;select&gt;", "",C32)</f>
        <v/>
      </c>
      <c r="D31" s="74" t="str">
        <f>IF(C32="Yes","Pass","Fail")</f>
        <v>Fail</v>
      </c>
      <c r="E31" s="100"/>
      <c r="F31" s="100"/>
    </row>
    <row r="32" spans="1:6" ht="61" customHeight="1" thickTop="1" thickBot="1" x14ac:dyDescent="0.25">
      <c r="A32" s="39" t="s">
        <v>193</v>
      </c>
      <c r="B32" s="40" t="s">
        <v>202</v>
      </c>
      <c r="C32" s="26" t="s">
        <v>223</v>
      </c>
      <c r="D32" s="77" t="str">
        <f>IF(C32="No",'Supporting Information Required'!C20,IF(C32="Yes",'Supporting Information Required'!D20,IF(C32="NA",'Supporting Information Required'!E20,"")))</f>
        <v/>
      </c>
      <c r="E32" s="61" t="str">
        <f>IF(C32="No",'Supporting Information Required'!C20,IF(C32="Yes",'Supporting Information Required'!D20,IF(C32="NA",'Supporting Information Required'!E20,"")))</f>
        <v/>
      </c>
      <c r="F32" s="100"/>
    </row>
    <row r="33" spans="1:7" ht="24" customHeight="1" thickTop="1" x14ac:dyDescent="0.2">
      <c r="A33" s="128"/>
      <c r="B33" s="129"/>
      <c r="C33" s="129"/>
      <c r="D33" s="129"/>
      <c r="E33" s="129"/>
      <c r="F33" s="130"/>
    </row>
    <row r="34" spans="1:7" ht="24" x14ac:dyDescent="0.25">
      <c r="A34" s="168" t="s">
        <v>170</v>
      </c>
      <c r="B34" s="168"/>
      <c r="C34" s="168"/>
      <c r="D34" s="45"/>
      <c r="E34" s="44"/>
      <c r="F34" s="44"/>
    </row>
    <row r="35" spans="1:7" ht="20" thickBot="1" x14ac:dyDescent="0.25">
      <c r="A35" s="35"/>
      <c r="B35" s="36"/>
      <c r="C35" s="37"/>
      <c r="D35" s="52"/>
      <c r="E35" s="42"/>
      <c r="F35" s="42"/>
    </row>
    <row r="36" spans="1:7" ht="64" customHeight="1" thickTop="1" thickBot="1" x14ac:dyDescent="0.25">
      <c r="A36" s="109" t="s">
        <v>238</v>
      </c>
      <c r="B36" s="49" t="s">
        <v>260</v>
      </c>
      <c r="C36" s="26" t="s">
        <v>223</v>
      </c>
      <c r="D36" s="78" t="str">
        <f>IF(C36="No",'Supporting Information Required'!C118,IF(C36="Yes",'Supporting Information Required'!D118, ""))</f>
        <v/>
      </c>
      <c r="E36" s="61" t="str">
        <f>IF(C36="No",'Supporting Information Required'!C118,IF(C36="Yes",'Supporting Information Required'!D118,IF(C36="NA","Ok","")))</f>
        <v/>
      </c>
      <c r="F36" s="102" t="str">
        <f>IF(D36="No",'Supporting Information Required'!D118,IF(D36="Yes",'Supporting Information Required'!E118,IF(D36="NA","Ok","")))</f>
        <v/>
      </c>
    </row>
    <row r="37" spans="1:7" ht="155.25" customHeight="1" thickTop="1" thickBot="1" x14ac:dyDescent="0.25">
      <c r="A37" s="107" t="s">
        <v>49</v>
      </c>
      <c r="B37" s="38" t="s">
        <v>240</v>
      </c>
      <c r="C37" s="25" t="str">
        <f>IF(C38="&lt;select&gt;", "", IF(D37="Fail", "No", IF(D37="Pass", "Yes")))</f>
        <v/>
      </c>
      <c r="D37" s="79" t="str">
        <f>IF(OR(AND(C36="No", C38="N/A"), OR(C38="Yes"), C36="No"), "Pass","Fail")</f>
        <v>Fail</v>
      </c>
      <c r="E37" s="100"/>
      <c r="F37" s="100"/>
    </row>
    <row r="38" spans="1:7" ht="64" customHeight="1" thickTop="1" thickBot="1" x14ac:dyDescent="0.25">
      <c r="A38" s="39" t="s">
        <v>101</v>
      </c>
      <c r="B38" s="49" t="s">
        <v>237</v>
      </c>
      <c r="C38" s="26" t="s">
        <v>223</v>
      </c>
      <c r="D38" s="78" t="str">
        <f>IF(C38="No",'Supporting Information Required'!C120,IF(C38="Yes",'Supporting Information Required'!D120, ""))</f>
        <v/>
      </c>
      <c r="E38" s="61" t="str">
        <f>IF(C38="No",'Supporting Information Required'!C120,IF(C38="Yes",'Supporting Information Required'!D120,IF(C38="N/A","Ok","")))</f>
        <v/>
      </c>
      <c r="F38" s="102" t="str">
        <f>IF(D38="No",'Supporting Information Required'!D120,IF(D38="Yes",'Supporting Information Required'!E120,IF(D38="N/A","Ok","")))</f>
        <v/>
      </c>
    </row>
    <row r="39" spans="1:7" ht="232.5" customHeight="1" thickTop="1" thickBot="1" x14ac:dyDescent="0.25">
      <c r="A39" s="107" t="s">
        <v>50</v>
      </c>
      <c r="B39" s="38" t="s">
        <v>241</v>
      </c>
      <c r="C39" s="25" t="str">
        <f>IF(C40="&lt;select&gt;", "", IF(D39="Fail", "No", IF(D39="Pass", "Yes")))</f>
        <v/>
      </c>
      <c r="D39" s="79" t="str">
        <f>IF(OR(AND(C36="No", C40="N/A"), AND(C40="Yes", E39&lt;&gt;""), C36="No"), "Pass","Fail")</f>
        <v>Fail</v>
      </c>
      <c r="E39" s="100"/>
      <c r="F39" s="100"/>
    </row>
    <row r="40" spans="1:7" s="46" customFormat="1" ht="105.75" customHeight="1" thickTop="1" thickBot="1" x14ac:dyDescent="0.25">
      <c r="A40" s="39" t="s">
        <v>102</v>
      </c>
      <c r="B40" s="49" t="s">
        <v>187</v>
      </c>
      <c r="C40" s="26" t="s">
        <v>223</v>
      </c>
      <c r="D40" s="78" t="str">
        <f>IF(C40="No",'Supporting Information Required'!C122,IF(C40="Yes",'Supporting Information Required'!D122, ""))</f>
        <v/>
      </c>
      <c r="E40" s="61" t="str">
        <f>IF(C40="No",'Supporting Information Required'!C122,IF(C40="Yes",'Supporting Information Required'!D122,IF(C40="N/A","Ok","")))</f>
        <v/>
      </c>
      <c r="F40" s="102" t="str">
        <f>IF(D40="No",'Supporting Information Required'!D122,IF(D40="Yes",'Supporting Information Required'!E122,IF(D40="N/A","Ok","")))</f>
        <v/>
      </c>
    </row>
    <row r="41" spans="1:7" ht="155.25" customHeight="1" thickTop="1" thickBot="1" x14ac:dyDescent="0.25">
      <c r="A41" s="107" t="s">
        <v>51</v>
      </c>
      <c r="B41" s="38" t="s">
        <v>242</v>
      </c>
      <c r="C41" s="25" t="str">
        <f>IF(C42="&lt;select&gt;", "", IF(D41="Fail", "No", IF(D41="Pass", "Yes")))</f>
        <v/>
      </c>
      <c r="D41" s="79" t="str">
        <f>IF(OR(AND(C36="No", C42="N/A"), OR(C42="Yes"), C36="No"), "Pass","Fail")</f>
        <v>Fail</v>
      </c>
      <c r="E41" s="100"/>
      <c r="F41" s="100"/>
    </row>
    <row r="42" spans="1:7" s="46" customFormat="1" ht="65.25" customHeight="1" thickTop="1" thickBot="1" x14ac:dyDescent="0.25">
      <c r="A42" s="39" t="s">
        <v>103</v>
      </c>
      <c r="B42" s="50" t="s">
        <v>188</v>
      </c>
      <c r="C42" s="26" t="s">
        <v>223</v>
      </c>
      <c r="D42" s="78" t="str">
        <f>IF(C42="No",'Supporting Information Required'!C124,IF(C42="Yes",'Supporting Information Required'!D124, ""))</f>
        <v/>
      </c>
      <c r="E42" s="61" t="str">
        <f>IF(C42="No",'Supporting Information Required'!C124,IF(C42="Yes",'Supporting Information Required'!D124,IF(C42="N/A","Ok","")))</f>
        <v/>
      </c>
      <c r="F42" s="102" t="str">
        <f>IF(D42="No",'Supporting Information Required'!D124,IF(D42="Yes",'Supporting Information Required'!E124,IF(D42="N/A","Ok","")))</f>
        <v/>
      </c>
      <c r="G42" s="28"/>
    </row>
    <row r="43" spans="1:7" ht="217" customHeight="1" thickTop="1" thickBot="1" x14ac:dyDescent="0.25">
      <c r="A43" s="107" t="s">
        <v>52</v>
      </c>
      <c r="B43" s="38" t="s">
        <v>243</v>
      </c>
      <c r="C43" s="25" t="str">
        <f>IF(C44="&lt;select&gt;", "", IF(D43="Fail", "No", IF(D43="Pass", "Yes")))</f>
        <v/>
      </c>
      <c r="D43" s="79" t="str">
        <f>IF(OR(AND(C36="No", C44="N/A"), OR(C44="Yes"),  C36="No"), "Pass","Fail")</f>
        <v>Fail</v>
      </c>
      <c r="E43" s="100"/>
      <c r="F43" s="100"/>
    </row>
    <row r="44" spans="1:7" ht="62.5" customHeight="1" thickTop="1" thickBot="1" x14ac:dyDescent="0.25">
      <c r="A44" s="39" t="s">
        <v>104</v>
      </c>
      <c r="B44" s="50" t="s">
        <v>189</v>
      </c>
      <c r="C44" s="26" t="s">
        <v>223</v>
      </c>
      <c r="D44" s="78" t="str">
        <f>IF(C44="No",'Supporting Information Required'!C126,IF(C44="Yes",'Supporting Information Required'!D126, ""))</f>
        <v/>
      </c>
      <c r="E44" s="61" t="str">
        <f>IF(C44="No",'Supporting Information Required'!C126,IF(C44="Yes",'Supporting Information Required'!D126,IF(C44="N/A","Ok","")))</f>
        <v/>
      </c>
      <c r="F44" s="102" t="str">
        <f>IF(D44="No",'Supporting Information Required'!D126,IF(D44="Yes",'Supporting Information Required'!E126,IF(D44="N/A","Ok","")))</f>
        <v/>
      </c>
    </row>
    <row r="45" spans="1:7" ht="171" customHeight="1" thickTop="1" thickBot="1" x14ac:dyDescent="0.25">
      <c r="A45" s="107" t="s">
        <v>53</v>
      </c>
      <c r="B45" s="38" t="s">
        <v>244</v>
      </c>
      <c r="C45" s="25" t="str">
        <f>IF(C46="&lt;select&gt;", "", IF(D45="Fail", "No", IF(D45="Pass", "Yes")))</f>
        <v/>
      </c>
      <c r="D45" s="79" t="str">
        <f>IF(OR(AND(C36="No", C46="N/A"), OR(C46="Yes"), C36="No"), "Pass","Fail")</f>
        <v>Fail</v>
      </c>
      <c r="E45" s="100"/>
      <c r="F45" s="100"/>
    </row>
    <row r="46" spans="1:7" s="46" customFormat="1" ht="59.25" customHeight="1" thickTop="1" thickBot="1" x14ac:dyDescent="0.25">
      <c r="A46" s="39" t="s">
        <v>105</v>
      </c>
      <c r="B46" s="50" t="s">
        <v>190</v>
      </c>
      <c r="C46" s="26" t="s">
        <v>223</v>
      </c>
      <c r="D46" s="78" t="str">
        <f>IF(C46="No",'Supporting Information Required'!C128,IF(C46="Yes",'Supporting Information Required'!D128, ""))</f>
        <v/>
      </c>
      <c r="E46" s="61" t="str">
        <f>IF(C46="No",'Supporting Information Required'!C128,IF(C46="Yes",'Supporting Information Required'!D128,IF(C46="N/A","Ok","")))</f>
        <v/>
      </c>
      <c r="F46" s="102" t="str">
        <f>IF(D46="No",'Supporting Information Required'!D128,IF(D46="Yes",'Supporting Information Required'!E128,IF(D46="N/A","Ok","")))</f>
        <v/>
      </c>
    </row>
    <row r="47" spans="1:7" ht="155.25" customHeight="1" thickTop="1" thickBot="1" x14ac:dyDescent="0.25">
      <c r="A47" s="107" t="s">
        <v>54</v>
      </c>
      <c r="B47" s="38" t="s">
        <v>171</v>
      </c>
      <c r="C47" s="25" t="str">
        <f>IF(C48="&lt;select&gt;", "", IF(D47="Fail", "No", IF(D47="Pass", "Yes")))</f>
        <v/>
      </c>
      <c r="D47" s="79" t="str">
        <f>IF(OR(AND(C36="No", C48="N/A"), OR(C48="Yes"), C36="No"), "Pass","Fail")</f>
        <v>Fail</v>
      </c>
      <c r="E47" s="100"/>
      <c r="F47" s="100"/>
    </row>
    <row r="48" spans="1:7" s="46" customFormat="1" ht="63" customHeight="1" thickTop="1" thickBot="1" x14ac:dyDescent="0.25">
      <c r="A48" s="39" t="s">
        <v>106</v>
      </c>
      <c r="B48" s="50" t="s">
        <v>191</v>
      </c>
      <c r="C48" s="26" t="s">
        <v>223</v>
      </c>
      <c r="D48" s="78" t="str">
        <f>IF(C48="No",'Supporting Information Required'!C130,IF(C48="Yes",'Supporting Information Required'!D130, ""))</f>
        <v/>
      </c>
      <c r="E48" s="61" t="str">
        <f>IF(C48="No",'Supporting Information Required'!C130,IF(C48="Yes",'Supporting Information Required'!D130,IF(C48="N/A","Ok","")))</f>
        <v/>
      </c>
      <c r="F48" s="102" t="str">
        <f>IF(D48="No",'Supporting Information Required'!D130,IF(D48="Yes",'Supporting Information Required'!E130,IF(D48="N/A","Ok","")))</f>
        <v/>
      </c>
      <c r="G48" s="28"/>
    </row>
    <row r="49" spans="1:6" ht="155.25" customHeight="1" thickTop="1" thickBot="1" x14ac:dyDescent="0.25">
      <c r="A49" s="107" t="s">
        <v>55</v>
      </c>
      <c r="B49" s="38" t="s">
        <v>245</v>
      </c>
      <c r="C49" s="25" t="str">
        <f>IF(C50="&lt;select&gt;", "", IF(D49="Fail", "No", IF(D49="Pass", "Yes")))</f>
        <v/>
      </c>
      <c r="D49" s="79" t="str">
        <f>IF(OR(AND(C36="No", C50="N/A"), OR(C50="Yes"), C36="No"), "Pass","Fail")</f>
        <v>Fail</v>
      </c>
      <c r="E49" s="100"/>
      <c r="F49" s="100"/>
    </row>
    <row r="50" spans="1:6" ht="62.5" customHeight="1" thickTop="1" thickBot="1" x14ac:dyDescent="0.25">
      <c r="A50" s="39" t="s">
        <v>107</v>
      </c>
      <c r="B50" s="156" t="s">
        <v>192</v>
      </c>
      <c r="C50" s="149" t="s">
        <v>223</v>
      </c>
      <c r="D50" s="157" t="str">
        <f>IF(C50="No",'Supporting Information Required'!C132,IF(C50="Yes",'Supporting Information Required'!D132, ""))</f>
        <v/>
      </c>
      <c r="E50" s="151" t="str">
        <f>IF(C50="No",'Supporting Information Required'!C132,IF(C50="Yes",'Supporting Information Required'!D132,IF(C50="N/A","Ok","")))</f>
        <v/>
      </c>
      <c r="F50" s="151" t="str">
        <f>IF(D50="No",'Supporting Information Required'!D132,IF(D50="Yes",'Supporting Information Required'!E132,IF(D50="N/A","Ok","")))</f>
        <v/>
      </c>
    </row>
    <row r="51" spans="1:6" ht="20" thickTop="1" x14ac:dyDescent="0.2">
      <c r="A51" s="35"/>
      <c r="C51" s="37"/>
      <c r="D51" s="52"/>
      <c r="E51" s="155"/>
      <c r="F51" s="155"/>
    </row>
    <row r="52" spans="1:6" ht="16" x14ac:dyDescent="0.2">
      <c r="B52" s="36"/>
      <c r="C52" s="28"/>
      <c r="D52" s="28"/>
      <c r="E52" s="28"/>
    </row>
    <row r="53" spans="1:6" ht="155.25" customHeight="1" x14ac:dyDescent="0.2">
      <c r="B53" s="36"/>
      <c r="C53" s="28"/>
      <c r="D53" s="28"/>
      <c r="E53" s="28"/>
    </row>
  </sheetData>
  <sheetProtection deleteColumns="0" deleteRows="0" selectLockedCells="1"/>
  <mergeCells count="3">
    <mergeCell ref="A34:C34"/>
    <mergeCell ref="A1:E1"/>
    <mergeCell ref="A6:F6"/>
  </mergeCells>
  <phoneticPr fontId="15" type="noConversion"/>
  <conditionalFormatting sqref="D24:D25 D29:D30 D32">
    <cfRule type="expression" dxfId="104" priority="857" stopIfTrue="1">
      <formula>$C24="No"</formula>
    </cfRule>
    <cfRule type="expression" dxfId="103" priority="856" stopIfTrue="1">
      <formula>$C24="Yes"</formula>
    </cfRule>
    <cfRule type="expression" dxfId="102" priority="855" stopIfTrue="1">
      <formula>$C24="NA"</formula>
    </cfRule>
  </conditionalFormatting>
  <conditionalFormatting sqref="E8">
    <cfRule type="expression" dxfId="101" priority="14">
      <formula>$C$8="No"</formula>
    </cfRule>
    <cfRule type="expression" dxfId="100" priority="15">
      <formula>$C$8="Yes"</formula>
    </cfRule>
  </conditionalFormatting>
  <conditionalFormatting sqref="E10">
    <cfRule type="expression" dxfId="99" priority="4">
      <formula>$C$10="No"</formula>
    </cfRule>
    <cfRule type="expression" dxfId="98" priority="5">
      <formula>$C$10="Yes"</formula>
    </cfRule>
  </conditionalFormatting>
  <conditionalFormatting sqref="E11">
    <cfRule type="expression" dxfId="97" priority="3">
      <formula>$C$11="Yes"</formula>
    </cfRule>
    <cfRule type="expression" dxfId="96" priority="7" stopIfTrue="1">
      <formula>$C11="No"</formula>
    </cfRule>
  </conditionalFormatting>
  <conditionalFormatting sqref="E15 E22:F22 E35:F35">
    <cfRule type="expression" dxfId="95" priority="781" stopIfTrue="1">
      <formula>$C15="No"</formula>
    </cfRule>
    <cfRule type="expression" dxfId="94" priority="780" stopIfTrue="1">
      <formula>$C15="Yes"</formula>
    </cfRule>
  </conditionalFormatting>
  <conditionalFormatting sqref="E17 E24:E25 E29:E30">
    <cfRule type="expression" dxfId="93" priority="35" stopIfTrue="1">
      <formula>$C17="No"</formula>
    </cfRule>
    <cfRule type="expression" dxfId="92" priority="33" stopIfTrue="1">
      <formula>$C17="NA"</formula>
    </cfRule>
    <cfRule type="expression" dxfId="91" priority="34" stopIfTrue="1">
      <formula>$C17="Yes"</formula>
    </cfRule>
  </conditionalFormatting>
  <conditionalFormatting sqref="E18">
    <cfRule type="expression" dxfId="90" priority="19">
      <formula>$C$18="Yes"</formula>
    </cfRule>
    <cfRule type="expression" dxfId="89" priority="18">
      <formula>$C$18="No"</formula>
    </cfRule>
  </conditionalFormatting>
  <conditionalFormatting sqref="E19">
    <cfRule type="expression" dxfId="88" priority="17">
      <formula>$C$19="Yes"</formula>
    </cfRule>
    <cfRule type="expression" dxfId="87" priority="16">
      <formula>$C$19="No"</formula>
    </cfRule>
  </conditionalFormatting>
  <conditionalFormatting sqref="E32">
    <cfRule type="expression" dxfId="86" priority="713" stopIfTrue="1">
      <formula>$C32="Not-Applicable"</formula>
    </cfRule>
    <cfRule type="expression" dxfId="85" priority="714" stopIfTrue="1">
      <formula>$C32="Yes"</formula>
    </cfRule>
    <cfRule type="expression" dxfId="84" priority="715" stopIfTrue="1">
      <formula>$C32="No"</formula>
    </cfRule>
  </conditionalFormatting>
  <conditionalFormatting sqref="E36">
    <cfRule type="expression" dxfId="83" priority="207" stopIfTrue="1">
      <formula>$C36="NA"</formula>
    </cfRule>
    <cfRule type="expression" dxfId="82" priority="208" stopIfTrue="1">
      <formula>$C36="Yes"</formula>
    </cfRule>
    <cfRule type="expression" dxfId="81" priority="209" stopIfTrue="1">
      <formula>$C36="No"</formula>
    </cfRule>
  </conditionalFormatting>
  <conditionalFormatting sqref="E38:F38 E40:F40 E42:F42 E44:F44 E46:F46 E48:F48 E50:F50">
    <cfRule type="expression" dxfId="80" priority="229" stopIfTrue="1">
      <formula>$C38="N/A"</formula>
    </cfRule>
    <cfRule type="expression" dxfId="79" priority="230" stopIfTrue="1">
      <formula>$C38="Yes"</formula>
    </cfRule>
    <cfRule type="expression" dxfId="78" priority="231" stopIfTrue="1">
      <formula>$C38="No"</formula>
    </cfRule>
  </conditionalFormatting>
  <conditionalFormatting sqref="E51:F51">
    <cfRule type="expression" dxfId="77" priority="2" stopIfTrue="1">
      <formula>$C51="No"</formula>
    </cfRule>
    <cfRule type="expression" dxfId="76" priority="1" stopIfTrue="1">
      <formula>$C51="Yes"</formula>
    </cfRule>
  </conditionalFormatting>
  <dataValidations count="5">
    <dataValidation showInputMessage="1" showErrorMessage="1" sqref="C16 C23 C28 C31 C39 C41 C43 C45 C47 C49 C37" xr:uid="{00000000-0002-0000-0100-000002000000}"/>
    <dataValidation type="list" allowBlank="1" showInputMessage="1" showErrorMessage="1" sqref="C35 C27 C22 C15 C51" xr:uid="{00000000-0002-0000-0100-000003000000}">
      <formula1>"Yes, No"</formula1>
    </dataValidation>
    <dataValidation type="list" allowBlank="1" showInputMessage="1" showErrorMessage="1" sqref="C32 C24:C32 C29:C30 C36 C17:C32 C8 C10:C11" xr:uid="{00000000-0002-0000-0100-000004000000}">
      <formula1>"&lt;select&gt;,Yes, No"</formula1>
    </dataValidation>
    <dataValidation type="list" allowBlank="1" showInputMessage="1" showErrorMessage="1" sqref="C38 C40 C42 C44 C46 C48 C50" xr:uid="{00000000-0002-0000-0100-000005000000}">
      <formula1>"&lt;select&gt;,Yes, No, N/A"</formula1>
    </dataValidation>
    <dataValidation sqref="B38 B40 B36" xr:uid="{254BED6E-18CB-49CC-ADDA-396BF2F60103}"/>
  </dataValidations>
  <hyperlinks>
    <hyperlink ref="A16" location="Explanation!A3" display="HOST-001" xr:uid="{509DA611-E567-46F8-B71B-109DA6BA916B}"/>
    <hyperlink ref="A23" location="Explanation!A4" display="SUP-001" xr:uid="{C79D702E-EC3E-427E-8C2E-B573A4E954C4}"/>
    <hyperlink ref="A28" location="Explanation!A5" display="WAFR-001" xr:uid="{CCEE95BA-3036-471E-BFF3-768ABBA6EB8D}"/>
    <hyperlink ref="A31" location="Explanation!A6" display="WAFR-002" xr:uid="{1EED86F0-EC1B-43BE-A376-FD87590C7291}"/>
    <hyperlink ref="A36" location="Explanation!A37" display="CAA-000" xr:uid="{06B643FC-2E94-4FB6-B7C8-D82BF97F2140}"/>
    <hyperlink ref="A37" location="Explanation!A37" display="CAA-001" xr:uid="{FCADDFDC-E910-4D93-A3E7-86F79F9ADB5F}"/>
    <hyperlink ref="A39" location="Explanation!A38" display="CAA-007" xr:uid="{4EF4F539-4339-46DA-B656-40BE56945882}"/>
    <hyperlink ref="A41" location="Explanation!A39" display="CAA-002" xr:uid="{F95C6945-5E75-488A-A2D4-2EB034DF095E}"/>
    <hyperlink ref="A43" location="Explanation!A40" display="CAA-004" xr:uid="{E771E9E9-3E5D-4413-9FD6-921E243360B2}"/>
    <hyperlink ref="A45" location="Explanation!A41" display="CAA-005" xr:uid="{A4481CAD-5B46-46C6-BDD0-4CB2AEEFC7FC}"/>
    <hyperlink ref="A47" location="Explanation!A42" display="CAA-006" xr:uid="{E92B459E-570D-42CA-B62B-CB48DC957FBA}"/>
    <hyperlink ref="A49" location="Explanation!A43" display="CAA-003" xr:uid="{61E3C423-D5C0-45E9-8763-B052B27F9FAA}"/>
  </hyperlinks>
  <pageMargins left="0.7" right="0.7" top="0.75" bottom="0.75" header="0.3" footer="0.3"/>
  <pageSetup orientation="portrait" r:id="rId1"/>
  <ignoredErrors>
    <ignoredError sqref="C9:D9"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FF0000"/>
  </sheetPr>
  <dimension ref="A1:E16"/>
  <sheetViews>
    <sheetView zoomScale="90" zoomScaleNormal="90" workbookViewId="0">
      <selection activeCell="E5" sqref="E5"/>
    </sheetView>
  </sheetViews>
  <sheetFormatPr baseColWidth="10" defaultColWidth="8.5" defaultRowHeight="15" x14ac:dyDescent="0.2"/>
  <cols>
    <col min="1" max="1" width="35.5" style="55" customWidth="1"/>
    <col min="2" max="2" width="59.83203125" style="68" customWidth="1"/>
    <col min="3" max="3" width="10.1640625" style="55" customWidth="1"/>
    <col min="4" max="4" width="41.5" style="68" customWidth="1"/>
    <col min="5" max="5" width="93.83203125" style="69" customWidth="1"/>
    <col min="6" max="16384" width="8.5" style="55"/>
  </cols>
  <sheetData>
    <row r="1" spans="1:5" ht="82" customHeight="1" x14ac:dyDescent="0.2">
      <c r="A1" s="173" t="s">
        <v>172</v>
      </c>
      <c r="B1" s="174"/>
      <c r="C1" s="174"/>
      <c r="D1" s="174"/>
      <c r="E1" s="54"/>
    </row>
    <row r="2" spans="1:5" ht="21" thickBot="1" x14ac:dyDescent="0.3">
      <c r="A2" s="56" t="s">
        <v>0</v>
      </c>
      <c r="B2" s="56" t="s">
        <v>1</v>
      </c>
      <c r="C2" s="56" t="s">
        <v>180</v>
      </c>
      <c r="D2" s="56" t="s">
        <v>116</v>
      </c>
      <c r="E2" s="57" t="s">
        <v>173</v>
      </c>
    </row>
    <row r="3" spans="1:5" ht="61" customHeight="1" thickTop="1" thickBot="1" x14ac:dyDescent="0.25">
      <c r="A3" s="58" t="s">
        <v>273</v>
      </c>
      <c r="B3" s="59" t="s">
        <v>412</v>
      </c>
      <c r="C3" s="60" t="str">
        <f>'Partner Hosted FTR Requirements'!C7</f>
        <v/>
      </c>
      <c r="D3" s="110" t="str">
        <f>IF('Partner Hosted FTR Requirements'!E7="", "", 'Partner Hosted FTR Requirements'!E7)</f>
        <v/>
      </c>
      <c r="E3" s="61" t="str">
        <f>'Partner Hosted FTR Requirements'!E8</f>
        <v/>
      </c>
    </row>
    <row r="4" spans="1:5" ht="45" customHeight="1" thickTop="1" thickBot="1" x14ac:dyDescent="0.25">
      <c r="A4" s="62" t="s">
        <v>398</v>
      </c>
      <c r="B4" s="63" t="s">
        <v>413</v>
      </c>
      <c r="C4" s="64" t="str">
        <f>'Partner Hosted FTR Requirements'!C9</f>
        <v/>
      </c>
      <c r="D4" s="111" t="str">
        <f>IF('Partner Hosted FTR Requirements'!E9="", "", 'Partner Hosted FTR Requirements'!E9)</f>
        <v/>
      </c>
      <c r="E4" s="61" t="str">
        <f>'Partner Hosted FTR Requirements'!E10</f>
        <v/>
      </c>
    </row>
    <row r="5" spans="1:5" ht="61" customHeight="1" thickTop="1" thickBot="1" x14ac:dyDescent="0.25">
      <c r="A5" s="58" t="s">
        <v>3</v>
      </c>
      <c r="B5" s="59" t="s">
        <v>179</v>
      </c>
      <c r="C5" s="60" t="str">
        <f>'Partner Hosted FTR Requirements'!C16</f>
        <v/>
      </c>
      <c r="D5" s="110" t="str">
        <f>IF('Partner Hosted FTR Requirements'!E16="", "", 'Partner Hosted FTR Requirements'!E16)</f>
        <v/>
      </c>
      <c r="E5" s="61" t="str">
        <f>'Partner Hosted FTR Requirements'!E17</f>
        <v/>
      </c>
    </row>
    <row r="6" spans="1:5" ht="45" customHeight="1" thickTop="1" thickBot="1" x14ac:dyDescent="0.25">
      <c r="A6" s="62" t="s">
        <v>5</v>
      </c>
      <c r="B6" s="63" t="s">
        <v>178</v>
      </c>
      <c r="C6" s="64" t="str">
        <f>'Partner Hosted FTR Requirements'!C23</f>
        <v/>
      </c>
      <c r="D6" s="111" t="str">
        <f>IF('Partner Hosted FTR Requirements'!E23="", "", 'Partner Hosted FTR Requirements'!E23)</f>
        <v/>
      </c>
      <c r="E6" s="61" t="str">
        <f>'Partner Hosted FTR Requirements'!E24</f>
        <v/>
      </c>
    </row>
    <row r="7" spans="1:5" ht="134.5" customHeight="1" thickTop="1" thickBot="1" x14ac:dyDescent="0.25">
      <c r="A7" s="58" t="s">
        <v>7</v>
      </c>
      <c r="B7" s="59" t="s">
        <v>177</v>
      </c>
      <c r="C7" s="60" t="str">
        <f>'Partner Hosted FTR Requirements'!C28</f>
        <v/>
      </c>
      <c r="D7" s="110" t="str">
        <f>IF('Partner Hosted FTR Requirements'!E28="", "", 'Partner Hosted FTR Requirements'!E28)</f>
        <v/>
      </c>
      <c r="E7" s="61" t="str">
        <f>'Partner Hosted FTR Requirements'!E29&amp; CHAR(10) &amp;'Partner Hosted FTR Requirements'!E30</f>
        <v xml:space="preserve">
</v>
      </c>
    </row>
    <row r="8" spans="1:5" ht="62" thickTop="1" thickBot="1" x14ac:dyDescent="0.25">
      <c r="A8" s="65" t="s">
        <v>176</v>
      </c>
      <c r="B8" s="66" t="s">
        <v>175</v>
      </c>
      <c r="C8" s="67" t="str">
        <f>'Partner Hosted FTR Requirements'!C31</f>
        <v/>
      </c>
      <c r="D8" s="112" t="str">
        <f>IF('Partner Hosted FTR Requirements'!E31="", "", 'Partner Hosted FTR Requirements'!E31)</f>
        <v/>
      </c>
      <c r="E8" s="61" t="str">
        <f>'Partner Hosted FTR Requirements'!E32</f>
        <v/>
      </c>
    </row>
    <row r="9" spans="1:5" ht="42" thickTop="1" thickBot="1" x14ac:dyDescent="0.25">
      <c r="A9" s="58" t="s">
        <v>49</v>
      </c>
      <c r="B9" s="59" t="s">
        <v>261</v>
      </c>
      <c r="C9" s="60" t="str" cm="1">
        <f t="array" ref="C9">IF(ISNA(_xlfn.IFS('Partner Hosted FTR Requirements'!C37 = "Yes", "Yes", 'Partner Hosted FTR Requirements'!D37="PASS", "Yes", 'Partner Hosted FTR Requirements'!C37="No", "No")), "", _xlfn.IFS('Partner Hosted FTR Requirements'!C37 = "Yes", "Yes", 'Partner Hosted FTR Requirements'!D37="PASS", "Yes", 'Partner Hosted FTR Requirements'!C37="No", "No"))</f>
        <v/>
      </c>
      <c r="D9" s="110" t="str">
        <f>IF('Partner Hosted FTR Requirements'!E37="", "", 'Partner Hosted FTR Requirements'!E37)</f>
        <v/>
      </c>
      <c r="E9" s="61" t="str">
        <f>'Partner Hosted FTR Requirements'!E38</f>
        <v/>
      </c>
    </row>
    <row r="10" spans="1:5" ht="82" thickTop="1" thickBot="1" x14ac:dyDescent="0.25">
      <c r="A10" s="62" t="s">
        <v>50</v>
      </c>
      <c r="B10" s="63" t="s">
        <v>181</v>
      </c>
      <c r="C10" s="60" t="str" cm="1">
        <f t="array" ref="C10">IF(ISNA(_xlfn.IFS('Partner Hosted FTR Requirements'!C39 = "Yes", "Yes", 'Partner Hosted FTR Requirements'!D39="PASS", "Yes", 'Partner Hosted FTR Requirements'!C39="No", "No")), "", _xlfn.IFS('Partner Hosted FTR Requirements'!C39 = "Yes", "Yes", 'Partner Hosted FTR Requirements'!D39="PASS", "Yes", 'Partner Hosted FTR Requirements'!C39="No", "No"))</f>
        <v/>
      </c>
      <c r="D10" s="111" t="str">
        <f>IF('Partner Hosted FTR Requirements'!E39="", "", 'Partner Hosted FTR Requirements'!E39)</f>
        <v/>
      </c>
      <c r="E10" s="61" t="str">
        <f>'Partner Hosted FTR Requirements'!E40</f>
        <v/>
      </c>
    </row>
    <row r="11" spans="1:5" ht="62" thickTop="1" thickBot="1" x14ac:dyDescent="0.25">
      <c r="A11" s="58" t="s">
        <v>51</v>
      </c>
      <c r="B11" s="59" t="s">
        <v>182</v>
      </c>
      <c r="C11" s="60" t="str" cm="1">
        <f t="array" ref="C11">IF(ISNA(_xlfn.IFS('Partner Hosted FTR Requirements'!C41 = "Yes", "Yes", 'Partner Hosted FTR Requirements'!D41="PASS", "Yes", 'Partner Hosted FTR Requirements'!C41="No", "No")), "", _xlfn.IFS('Partner Hosted FTR Requirements'!C41 = "Yes", "Yes", 'Partner Hosted FTR Requirements'!D41="PASS", "Yes", 'Partner Hosted FTR Requirements'!C41="No", "No"))</f>
        <v/>
      </c>
      <c r="D11" s="110" t="str">
        <f>IF('Partner Hosted FTR Requirements'!E41="", "", 'Partner Hosted FTR Requirements'!E41)</f>
        <v/>
      </c>
      <c r="E11" s="61" t="str">
        <f>'Partner Hosted FTR Requirements'!E42</f>
        <v/>
      </c>
    </row>
    <row r="12" spans="1:5" ht="102" thickTop="1" thickBot="1" x14ac:dyDescent="0.25">
      <c r="A12" s="62" t="s">
        <v>52</v>
      </c>
      <c r="B12" s="63" t="s">
        <v>183</v>
      </c>
      <c r="C12" s="60" t="str" cm="1">
        <f t="array" ref="C12">IF(ISNA(_xlfn.IFS('Partner Hosted FTR Requirements'!C43 = "Yes", "Yes", 'Partner Hosted FTR Requirements'!D43="PASS", "Yes", 'Partner Hosted FTR Requirements'!C43="No", "No")), "", _xlfn.IFS('Partner Hosted FTR Requirements'!C43 = "Yes", "Yes", 'Partner Hosted FTR Requirements'!D43="PASS", "Yes", 'Partner Hosted FTR Requirements'!C43="No", "No"))</f>
        <v/>
      </c>
      <c r="D12" s="111" t="str">
        <f>IF('Partner Hosted FTR Requirements'!E43="", "", 'Partner Hosted FTR Requirements'!E43)</f>
        <v/>
      </c>
      <c r="E12" s="61" t="str">
        <f>'Partner Hosted FTR Requirements'!E44</f>
        <v/>
      </c>
    </row>
    <row r="13" spans="1:5" ht="82" thickTop="1" thickBot="1" x14ac:dyDescent="0.25">
      <c r="A13" s="58" t="s">
        <v>53</v>
      </c>
      <c r="B13" s="59" t="s">
        <v>184</v>
      </c>
      <c r="C13" s="60" t="str" cm="1">
        <f t="array" ref="C13">IF(ISNA(_xlfn.IFS('Partner Hosted FTR Requirements'!C45 = "Yes", "Yes", 'Partner Hosted FTR Requirements'!D45="PASS", "Yes", 'Partner Hosted FTR Requirements'!C45="No", "No")), "", _xlfn.IFS('Partner Hosted FTR Requirements'!C45 = "Yes", "Yes", 'Partner Hosted FTR Requirements'!D45="PASS", "Yes", 'Partner Hosted FTR Requirements'!C45="No", "No"))</f>
        <v/>
      </c>
      <c r="D13" s="110" t="str">
        <f>IF('Partner Hosted FTR Requirements'!E45="", "", 'Partner Hosted FTR Requirements'!E45)</f>
        <v/>
      </c>
      <c r="E13" s="61" t="str">
        <f>'Partner Hosted FTR Requirements'!E46</f>
        <v/>
      </c>
    </row>
    <row r="14" spans="1:5" ht="82" thickTop="1" thickBot="1" x14ac:dyDescent="0.25">
      <c r="A14" s="62" t="s">
        <v>54</v>
      </c>
      <c r="B14" s="63" t="s">
        <v>185</v>
      </c>
      <c r="C14" s="60" t="str" cm="1">
        <f t="array" ref="C14">IF(ISNA(_xlfn.IFS('Partner Hosted FTR Requirements'!C47 = "Yes", "Yes", 'Partner Hosted FTR Requirements'!D47="PASS", "Yes", 'Partner Hosted FTR Requirements'!C47="No", "No")), "", _xlfn.IFS('Partner Hosted FTR Requirements'!C47 = "Yes", "Yes", 'Partner Hosted FTR Requirements'!D47="PASS", "Yes", 'Partner Hosted FTR Requirements'!C47="No", "No"))</f>
        <v/>
      </c>
      <c r="D14" s="111" t="str">
        <f>IF('Partner Hosted FTR Requirements'!E47="", "", 'Partner Hosted FTR Requirements'!E47)</f>
        <v/>
      </c>
      <c r="E14" s="61" t="str">
        <f>'Partner Hosted FTR Requirements'!E48</f>
        <v/>
      </c>
    </row>
    <row r="15" spans="1:5" ht="62" thickTop="1" thickBot="1" x14ac:dyDescent="0.25">
      <c r="A15" s="58" t="s">
        <v>55</v>
      </c>
      <c r="B15" s="59" t="s">
        <v>186</v>
      </c>
      <c r="C15" s="60" t="str" cm="1">
        <f t="array" ref="C15">IF(ISNA(_xlfn.IFS('Partner Hosted FTR Requirements'!C49 = "Yes", "Yes", 'Partner Hosted FTR Requirements'!D49="PASS", "Yes", 'Partner Hosted FTR Requirements'!C49="No", "No")), "", _xlfn.IFS('Partner Hosted FTR Requirements'!C49 = "Yes", "Yes", 'Partner Hosted FTR Requirements'!D49="PASS", "Yes", 'Partner Hosted FTR Requirements'!C49="No", "No"))</f>
        <v/>
      </c>
      <c r="D15" s="110" t="str">
        <f>IF('Partner Hosted FTR Requirements'!E49="", "", 'Partner Hosted FTR Requirements'!E49)</f>
        <v/>
      </c>
      <c r="E15" s="61" t="str">
        <f>'Partner Hosted FTR Requirements'!E50</f>
        <v/>
      </c>
    </row>
    <row r="16" spans="1:5" ht="16" thickTop="1" x14ac:dyDescent="0.2"/>
  </sheetData>
  <sheetProtection algorithmName="SHA-512" hashValue="YuVbpanApb7pS+1OciOJOqJQWgLRM0y7cili9YOoTQ2OvROVJFHmOQo82/pWaoFzyYxbG3RqyRRjPYb+iYiQ+g==" saltValue="t41SMIUYz086/V+hNBuiyw==" spinCount="100000" sheet="1" scenarios="1" selectLockedCells="1" selectUnlockedCells="1"/>
  <mergeCells count="1">
    <mergeCell ref="A1:D1"/>
  </mergeCells>
  <conditionalFormatting sqref="E3:E15">
    <cfRule type="expression" dxfId="75" priority="1" stopIfTrue="1">
      <formula>$C3="NA"</formula>
    </cfRule>
    <cfRule type="expression" dxfId="74" priority="2" stopIfTrue="1">
      <formula>$C3="Yes"</formula>
    </cfRule>
    <cfRule type="expression" dxfId="73" priority="3" stopIfTrue="1">
      <formula>$C3="No"</formula>
    </cfRule>
  </conditionalFormatting>
  <dataValidations count="1">
    <dataValidation sqref="D3:D15 C1:C1048576" xr:uid="{00000000-0002-0000-0300-000000000000}"/>
  </dataValidations>
  <pageMargins left="0.7" right="0.7" top="0.75" bottom="0.75" header="0.3" footer="0.3"/>
  <pageSetup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2E1F9C-EE83-4A82-9A04-4A977CEBCF52}">
  <sheetPr>
    <tabColor rgb="FF00B0F0"/>
  </sheetPr>
  <dimension ref="A1:G17"/>
  <sheetViews>
    <sheetView workbookViewId="0">
      <pane ySplit="2" topLeftCell="A3" activePane="bottomLeft" state="frozen"/>
      <selection pane="bottomLeft" activeCell="D3" sqref="D3"/>
    </sheetView>
  </sheetViews>
  <sheetFormatPr baseColWidth="10" defaultColWidth="8.83203125" defaultRowHeight="16" x14ac:dyDescent="0.2"/>
  <cols>
    <col min="1" max="1" width="13" bestFit="1" customWidth="1"/>
    <col min="2" max="2" width="31" customWidth="1"/>
    <col min="3" max="3" width="54.5" customWidth="1"/>
    <col min="4" max="4" width="52.83203125" customWidth="1"/>
    <col min="5" max="5" width="34.83203125" customWidth="1"/>
    <col min="6" max="6" width="37" customWidth="1"/>
    <col min="7" max="7" width="49" customWidth="1"/>
  </cols>
  <sheetData>
    <row r="1" spans="1:7" ht="90" customHeight="1" x14ac:dyDescent="0.25">
      <c r="A1" s="175" t="s">
        <v>293</v>
      </c>
      <c r="B1" s="175"/>
      <c r="C1" s="175"/>
      <c r="D1" s="175"/>
      <c r="E1" s="175"/>
      <c r="F1" s="176"/>
    </row>
    <row r="2" spans="1:7" ht="21" thickBot="1" x14ac:dyDescent="0.3">
      <c r="A2" s="105" t="s">
        <v>0</v>
      </c>
      <c r="B2" s="105" t="s">
        <v>1</v>
      </c>
      <c r="C2" s="106" t="s">
        <v>295</v>
      </c>
      <c r="D2" s="106" t="s">
        <v>294</v>
      </c>
      <c r="E2" s="106" t="s">
        <v>367</v>
      </c>
      <c r="F2" s="105" t="s">
        <v>296</v>
      </c>
      <c r="G2" s="105" t="s">
        <v>297</v>
      </c>
    </row>
    <row r="3" spans="1:7" ht="409.6" thickTop="1" x14ac:dyDescent="0.2">
      <c r="A3" s="117" t="s">
        <v>3</v>
      </c>
      <c r="B3" s="116" t="s">
        <v>179</v>
      </c>
      <c r="C3" s="116" t="s">
        <v>386</v>
      </c>
      <c r="D3" s="116" t="s">
        <v>383</v>
      </c>
      <c r="E3" s="116" t="s">
        <v>382</v>
      </c>
      <c r="F3" s="116" t="s">
        <v>298</v>
      </c>
      <c r="G3" s="116" t="s">
        <v>381</v>
      </c>
    </row>
    <row r="4" spans="1:7" ht="260" x14ac:dyDescent="0.2">
      <c r="A4" s="119" t="s">
        <v>5</v>
      </c>
      <c r="B4" s="118" t="s">
        <v>380</v>
      </c>
      <c r="C4" s="118" t="s">
        <v>300</v>
      </c>
      <c r="D4" s="118" t="s">
        <v>331</v>
      </c>
      <c r="E4" s="124" t="s">
        <v>302</v>
      </c>
      <c r="F4" s="118" t="s">
        <v>303</v>
      </c>
      <c r="G4" s="118" t="s">
        <v>301</v>
      </c>
    </row>
    <row r="5" spans="1:7" ht="80" x14ac:dyDescent="0.2">
      <c r="A5" s="117" t="s">
        <v>7</v>
      </c>
      <c r="B5" s="116" t="s">
        <v>177</v>
      </c>
      <c r="C5" s="116" t="s">
        <v>304</v>
      </c>
      <c r="D5" s="116" t="s">
        <v>305</v>
      </c>
      <c r="E5" s="123" t="s">
        <v>307</v>
      </c>
      <c r="F5" s="123" t="s">
        <v>308</v>
      </c>
      <c r="G5" s="116" t="s">
        <v>306</v>
      </c>
    </row>
    <row r="6" spans="1:7" ht="158.5" customHeight="1" x14ac:dyDescent="0.2">
      <c r="A6" s="121" t="s">
        <v>176</v>
      </c>
      <c r="B6" s="120" t="s">
        <v>175</v>
      </c>
      <c r="C6" s="120" t="s">
        <v>310</v>
      </c>
      <c r="D6" s="120" t="s">
        <v>309</v>
      </c>
      <c r="E6" s="122" t="s">
        <v>311</v>
      </c>
      <c r="F6" s="120" t="s">
        <v>312</v>
      </c>
      <c r="G6" s="120" t="s">
        <v>313</v>
      </c>
    </row>
    <row r="7" spans="1:7" ht="295" customHeight="1" x14ac:dyDescent="0.2">
      <c r="A7" s="117" t="s">
        <v>9</v>
      </c>
      <c r="B7" s="116" t="s">
        <v>174</v>
      </c>
      <c r="C7" s="116" t="s">
        <v>379</v>
      </c>
      <c r="D7" s="116" t="s">
        <v>378</v>
      </c>
      <c r="E7" s="116" t="s">
        <v>377</v>
      </c>
      <c r="F7" s="116" t="s">
        <v>314</v>
      </c>
      <c r="G7" s="116" t="s">
        <v>315</v>
      </c>
    </row>
    <row r="8" spans="1:7" ht="200" x14ac:dyDescent="0.2">
      <c r="A8" s="121" t="s">
        <v>10</v>
      </c>
      <c r="B8" s="120" t="s">
        <v>330</v>
      </c>
      <c r="C8" s="120" t="s">
        <v>376</v>
      </c>
      <c r="D8" s="120" t="s">
        <v>316</v>
      </c>
      <c r="E8" s="120" t="s">
        <v>375</v>
      </c>
      <c r="F8" s="120" t="s">
        <v>317</v>
      </c>
      <c r="G8" s="120" t="s">
        <v>318</v>
      </c>
    </row>
    <row r="9" spans="1:7" ht="80" x14ac:dyDescent="0.2">
      <c r="A9" s="117" t="s">
        <v>11</v>
      </c>
      <c r="B9" s="116" t="s">
        <v>329</v>
      </c>
      <c r="C9" s="116" t="s">
        <v>319</v>
      </c>
      <c r="D9" s="116" t="s">
        <v>320</v>
      </c>
      <c r="E9" s="116" t="s">
        <v>321</v>
      </c>
      <c r="F9" s="116" t="s">
        <v>322</v>
      </c>
      <c r="G9" s="116" t="s">
        <v>323</v>
      </c>
    </row>
    <row r="10" spans="1:7" ht="269.25" customHeight="1" x14ac:dyDescent="0.2">
      <c r="A10" s="121" t="s">
        <v>12</v>
      </c>
      <c r="B10" s="93" t="s">
        <v>256</v>
      </c>
      <c r="C10" s="120" t="s">
        <v>324</v>
      </c>
      <c r="D10" s="93" t="s">
        <v>325</v>
      </c>
      <c r="E10" s="120" t="s">
        <v>326</v>
      </c>
      <c r="F10" s="120" t="s">
        <v>327</v>
      </c>
      <c r="G10" s="93" t="s">
        <v>328</v>
      </c>
    </row>
    <row r="11" spans="1:7" ht="180" x14ac:dyDescent="0.2">
      <c r="A11" s="117" t="s">
        <v>49</v>
      </c>
      <c r="B11" s="116" t="s">
        <v>261</v>
      </c>
      <c r="C11" s="116" t="s">
        <v>338</v>
      </c>
      <c r="D11" s="116" t="s">
        <v>332</v>
      </c>
      <c r="E11" s="116" t="s">
        <v>344</v>
      </c>
      <c r="F11" s="116" t="s">
        <v>345</v>
      </c>
      <c r="G11" s="116" t="s">
        <v>353</v>
      </c>
    </row>
    <row r="12" spans="1:7" ht="92.5" customHeight="1" x14ac:dyDescent="0.2">
      <c r="A12" s="119" t="s">
        <v>50</v>
      </c>
      <c r="B12" s="118" t="s">
        <v>181</v>
      </c>
      <c r="C12" s="118" t="s">
        <v>339</v>
      </c>
      <c r="D12" s="118" t="s">
        <v>333</v>
      </c>
      <c r="E12" s="118" t="s">
        <v>346</v>
      </c>
      <c r="F12" s="118" t="s">
        <v>347</v>
      </c>
      <c r="G12" s="118" t="s">
        <v>354</v>
      </c>
    </row>
    <row r="13" spans="1:7" ht="180" x14ac:dyDescent="0.2">
      <c r="A13" s="117" t="s">
        <v>51</v>
      </c>
      <c r="B13" s="116" t="s">
        <v>182</v>
      </c>
      <c r="C13" s="116" t="s">
        <v>340</v>
      </c>
      <c r="D13" s="116" t="s">
        <v>334</v>
      </c>
      <c r="E13" s="116" t="s">
        <v>348</v>
      </c>
      <c r="F13" s="116" t="s">
        <v>349</v>
      </c>
      <c r="G13" s="116" t="s">
        <v>355</v>
      </c>
    </row>
    <row r="14" spans="1:7" ht="180" x14ac:dyDescent="0.2">
      <c r="A14" s="119" t="s">
        <v>52</v>
      </c>
      <c r="B14" s="118" t="s">
        <v>183</v>
      </c>
      <c r="C14" s="118" t="s">
        <v>341</v>
      </c>
      <c r="D14" s="118" t="s">
        <v>335</v>
      </c>
      <c r="E14" s="118" t="s">
        <v>350</v>
      </c>
      <c r="F14" s="118" t="s">
        <v>351</v>
      </c>
      <c r="G14" s="116" t="s">
        <v>355</v>
      </c>
    </row>
    <row r="15" spans="1:7" ht="180" x14ac:dyDescent="0.2">
      <c r="A15" s="117" t="s">
        <v>53</v>
      </c>
      <c r="B15" s="116" t="s">
        <v>184</v>
      </c>
      <c r="C15" s="116" t="s">
        <v>342</v>
      </c>
      <c r="D15" s="116" t="s">
        <v>336</v>
      </c>
      <c r="E15" s="116" t="s">
        <v>336</v>
      </c>
      <c r="F15" s="116" t="s">
        <v>352</v>
      </c>
      <c r="G15" s="116" t="s">
        <v>355</v>
      </c>
    </row>
    <row r="16" spans="1:7" ht="180" x14ac:dyDescent="0.2">
      <c r="A16" s="119" t="s">
        <v>54</v>
      </c>
      <c r="B16" s="118" t="s">
        <v>185</v>
      </c>
      <c r="C16" s="118" t="s">
        <v>343</v>
      </c>
      <c r="D16" s="118" t="s">
        <v>337</v>
      </c>
      <c r="E16" s="118" t="s">
        <v>356</v>
      </c>
      <c r="F16" s="118" t="s">
        <v>357</v>
      </c>
      <c r="G16" s="116" t="s">
        <v>355</v>
      </c>
    </row>
    <row r="17" spans="1:7" ht="80" x14ac:dyDescent="0.2">
      <c r="A17" s="117" t="s">
        <v>55</v>
      </c>
      <c r="B17" s="116" t="s">
        <v>186</v>
      </c>
      <c r="C17" s="116" t="s">
        <v>359</v>
      </c>
      <c r="D17" s="116" t="s">
        <v>358</v>
      </c>
      <c r="E17" s="116" t="s">
        <v>360</v>
      </c>
      <c r="F17" s="116" t="s">
        <v>361</v>
      </c>
      <c r="G17" s="116" t="s">
        <v>299</v>
      </c>
    </row>
  </sheetData>
  <sheetProtection algorithmName="SHA-512" hashValue="fE54EKJOsfvBA06gwrSyFCwuxGo3nhcX+mxzSOeLXF/pNRa4Y0a+b1o8nE+WvXi/ueGWQI9FrhsC18PbzpWjAg==" saltValue="wbZOhZVR/lNuP1ErLMlkGA==" spinCount="100000" sheet="1" deleteColumns="0" deleteRows="0"/>
  <mergeCells count="1">
    <mergeCell ref="A1:F1"/>
  </mergeCells>
  <conditionalFormatting sqref="B10">
    <cfRule type="expression" dxfId="72" priority="1" stopIfTrue="1">
      <formula>$E10="No"</formula>
    </cfRule>
  </conditionalFormatting>
  <conditionalFormatting sqref="D10">
    <cfRule type="expression" dxfId="71" priority="3" stopIfTrue="1">
      <formula>$E10="No"</formula>
    </cfRule>
  </conditionalFormatting>
  <conditionalFormatting sqref="G10">
    <cfRule type="expression" dxfId="70" priority="2" stopIfTrue="1">
      <formula>$E10="No"</formula>
    </cfRule>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H148"/>
  <sheetViews>
    <sheetView workbookViewId="0">
      <pane ySplit="1" topLeftCell="A21" activePane="bottomLeft" state="frozen"/>
      <selection pane="bottomLeft" activeCell="D45" sqref="D45"/>
    </sheetView>
  </sheetViews>
  <sheetFormatPr baseColWidth="10" defaultColWidth="8.83203125" defaultRowHeight="16" x14ac:dyDescent="0.2"/>
  <cols>
    <col min="1" max="1" width="20.33203125" customWidth="1"/>
    <col min="2" max="2" width="36.5" hidden="1" customWidth="1"/>
    <col min="3" max="3" width="48.5" customWidth="1"/>
    <col min="4" max="5" width="41" customWidth="1"/>
    <col min="7" max="7" width="43.33203125" customWidth="1"/>
  </cols>
  <sheetData>
    <row r="1" spans="1:8" s="2" customFormat="1" ht="27.75" customHeight="1" x14ac:dyDescent="0.25">
      <c r="A1" s="23" t="s">
        <v>83</v>
      </c>
      <c r="B1" s="23" t="s">
        <v>115</v>
      </c>
      <c r="C1" s="23" t="s">
        <v>81</v>
      </c>
      <c r="D1" s="23" t="s">
        <v>82</v>
      </c>
      <c r="E1" s="23" t="s">
        <v>137</v>
      </c>
    </row>
    <row r="2" spans="1:8" s="2" customFormat="1" ht="39" customHeight="1" x14ac:dyDescent="0.25">
      <c r="A2" s="6" t="s">
        <v>289</v>
      </c>
      <c r="B2" s="23"/>
      <c r="C2" s="7" t="s">
        <v>290</v>
      </c>
      <c r="D2" s="7" t="s">
        <v>292</v>
      </c>
      <c r="E2" s="6"/>
    </row>
    <row r="3" spans="1:8" ht="146.25" customHeight="1" x14ac:dyDescent="0.25">
      <c r="A3" s="6" t="s">
        <v>289</v>
      </c>
      <c r="B3" s="23"/>
      <c r="C3" s="126" t="s">
        <v>390</v>
      </c>
      <c r="D3" s="7" t="s">
        <v>389</v>
      </c>
      <c r="E3" s="6"/>
      <c r="F3" s="3"/>
      <c r="G3" s="3"/>
      <c r="H3" s="4"/>
    </row>
    <row r="4" spans="1:8" x14ac:dyDescent="0.2">
      <c r="A4" s="5" t="s">
        <v>2</v>
      </c>
      <c r="B4" s="5"/>
      <c r="C4" s="5"/>
      <c r="D4" s="5"/>
      <c r="E4" s="5"/>
    </row>
    <row r="5" spans="1:8" x14ac:dyDescent="0.2">
      <c r="A5" s="6" t="s">
        <v>3</v>
      </c>
      <c r="B5" s="6"/>
      <c r="C5" s="7"/>
      <c r="D5" s="7"/>
      <c r="E5" s="7"/>
    </row>
    <row r="6" spans="1:8" ht="75" x14ac:dyDescent="0.2">
      <c r="A6" s="6" t="s">
        <v>62</v>
      </c>
      <c r="B6" s="6"/>
      <c r="C6" s="7" t="s">
        <v>284</v>
      </c>
      <c r="D6" s="20" t="s">
        <v>373</v>
      </c>
      <c r="E6" s="7"/>
    </row>
    <row r="7" spans="1:8" ht="75" x14ac:dyDescent="0.2">
      <c r="A7" s="6" t="s">
        <v>370</v>
      </c>
      <c r="B7" s="6"/>
      <c r="C7" s="7" t="s">
        <v>395</v>
      </c>
      <c r="D7" s="20" t="s">
        <v>374</v>
      </c>
      <c r="E7" s="7"/>
    </row>
    <row r="8" spans="1:8" ht="45" x14ac:dyDescent="0.2">
      <c r="A8" s="6" t="s">
        <v>371</v>
      </c>
      <c r="B8" s="6"/>
      <c r="C8" s="7" t="s">
        <v>385</v>
      </c>
      <c r="D8" s="20" t="s">
        <v>387</v>
      </c>
      <c r="E8" s="7"/>
    </row>
    <row r="9" spans="1:8" x14ac:dyDescent="0.2">
      <c r="A9" s="5" t="s">
        <v>4</v>
      </c>
      <c r="B9" s="5"/>
      <c r="C9" s="5"/>
      <c r="D9" s="5"/>
      <c r="E9" s="5"/>
    </row>
    <row r="10" spans="1:8" x14ac:dyDescent="0.2">
      <c r="A10" s="6" t="s">
        <v>5</v>
      </c>
      <c r="B10" s="6"/>
      <c r="C10" s="7"/>
      <c r="D10" s="7"/>
      <c r="E10" s="7"/>
    </row>
    <row r="11" spans="1:8" ht="90" x14ac:dyDescent="0.2">
      <c r="A11" s="6" t="s">
        <v>63</v>
      </c>
      <c r="B11" s="6"/>
      <c r="C11" s="7" t="s">
        <v>285</v>
      </c>
      <c r="D11" s="20" t="s">
        <v>279</v>
      </c>
      <c r="E11" s="7" t="s">
        <v>203</v>
      </c>
    </row>
    <row r="12" spans="1:8" x14ac:dyDescent="0.2">
      <c r="A12" s="5" t="s">
        <v>391</v>
      </c>
      <c r="B12" s="6"/>
      <c r="C12" s="9"/>
      <c r="D12" s="9"/>
      <c r="E12" s="9"/>
    </row>
    <row r="13" spans="1:8" ht="165" x14ac:dyDescent="0.2">
      <c r="A13" s="6"/>
      <c r="B13" s="6"/>
      <c r="C13" s="7" t="s">
        <v>400</v>
      </c>
      <c r="D13" s="7" t="s">
        <v>407</v>
      </c>
      <c r="E13" s="7"/>
    </row>
    <row r="14" spans="1:8" x14ac:dyDescent="0.2">
      <c r="A14" s="5" t="s">
        <v>6</v>
      </c>
      <c r="B14" s="5"/>
      <c r="C14" s="9"/>
      <c r="D14" s="9"/>
      <c r="E14" s="9"/>
    </row>
    <row r="15" spans="1:8" ht="195" x14ac:dyDescent="0.2">
      <c r="A15" s="6" t="s">
        <v>270</v>
      </c>
      <c r="B15" s="6"/>
      <c r="C15" s="7" t="s">
        <v>400</v>
      </c>
      <c r="D15" s="7" t="s">
        <v>408</v>
      </c>
      <c r="E15" s="7"/>
    </row>
    <row r="16" spans="1:8" x14ac:dyDescent="0.2">
      <c r="A16" s="6" t="s">
        <v>7</v>
      </c>
      <c r="B16" s="6"/>
      <c r="C16" s="7"/>
      <c r="D16" s="7"/>
      <c r="E16" s="7"/>
    </row>
    <row r="17" spans="1:5" ht="30" x14ac:dyDescent="0.2">
      <c r="A17" s="6" t="s">
        <v>65</v>
      </c>
      <c r="B17" s="6"/>
      <c r="C17" s="7" t="s">
        <v>204</v>
      </c>
      <c r="D17" s="20" t="s">
        <v>279</v>
      </c>
      <c r="E17" s="7" t="s">
        <v>205</v>
      </c>
    </row>
    <row r="18" spans="1:5" ht="30" x14ac:dyDescent="0.2">
      <c r="A18" s="6" t="s">
        <v>225</v>
      </c>
      <c r="B18" s="6"/>
      <c r="C18" s="7" t="s">
        <v>204</v>
      </c>
      <c r="D18" s="20" t="s">
        <v>279</v>
      </c>
      <c r="E18" s="7"/>
    </row>
    <row r="19" spans="1:5" ht="36.75" customHeight="1" x14ac:dyDescent="0.2">
      <c r="A19" s="6" t="s">
        <v>176</v>
      </c>
      <c r="B19" s="6"/>
      <c r="C19" s="7"/>
      <c r="D19" s="20" t="s">
        <v>279</v>
      </c>
      <c r="E19" s="7"/>
    </row>
    <row r="20" spans="1:5" ht="30" x14ac:dyDescent="0.2">
      <c r="A20" s="6" t="s">
        <v>193</v>
      </c>
      <c r="B20" s="6"/>
      <c r="C20" s="7" t="s">
        <v>208</v>
      </c>
      <c r="D20" s="20" t="s">
        <v>279</v>
      </c>
      <c r="E20" s="7"/>
    </row>
    <row r="21" spans="1:5" ht="135" x14ac:dyDescent="0.2">
      <c r="A21" s="10" t="s">
        <v>8</v>
      </c>
      <c r="B21" s="10"/>
      <c r="C21" s="9"/>
      <c r="D21" s="9"/>
      <c r="E21" s="9"/>
    </row>
    <row r="22" spans="1:5" x14ac:dyDescent="0.2">
      <c r="A22" s="6" t="s">
        <v>9</v>
      </c>
      <c r="B22" s="6"/>
      <c r="C22" s="7"/>
      <c r="D22" s="7"/>
      <c r="E22" s="7"/>
    </row>
    <row r="23" spans="1:5" ht="30" x14ac:dyDescent="0.2">
      <c r="A23" s="11" t="s">
        <v>66</v>
      </c>
      <c r="B23" s="11"/>
      <c r="C23" s="20" t="s">
        <v>279</v>
      </c>
      <c r="D23" s="20" t="s">
        <v>286</v>
      </c>
      <c r="E23" s="7" t="s">
        <v>194</v>
      </c>
    </row>
    <row r="24" spans="1:5" x14ac:dyDescent="0.2">
      <c r="A24" s="14" t="s">
        <v>10</v>
      </c>
      <c r="B24" s="14"/>
      <c r="C24" s="15"/>
      <c r="D24" s="15"/>
      <c r="E24" s="15"/>
    </row>
    <row r="25" spans="1:5" ht="90" x14ac:dyDescent="0.2">
      <c r="A25" s="16" t="s">
        <v>67</v>
      </c>
      <c r="B25" s="16"/>
      <c r="C25" s="17" t="s">
        <v>206</v>
      </c>
      <c r="D25" s="18" t="s">
        <v>287</v>
      </c>
      <c r="E25" s="7" t="s">
        <v>139</v>
      </c>
    </row>
    <row r="26" spans="1:5" x14ac:dyDescent="0.2">
      <c r="A26" s="6" t="s">
        <v>11</v>
      </c>
      <c r="B26" s="6"/>
      <c r="C26" s="7"/>
      <c r="D26" s="7"/>
      <c r="E26" s="7"/>
    </row>
    <row r="27" spans="1:5" ht="31.5" customHeight="1" x14ac:dyDescent="0.2">
      <c r="A27" s="6" t="s">
        <v>68</v>
      </c>
      <c r="B27" s="6"/>
      <c r="C27" s="7" t="s">
        <v>207</v>
      </c>
      <c r="D27" s="7" t="s">
        <v>288</v>
      </c>
      <c r="E27" s="7" t="s">
        <v>140</v>
      </c>
    </row>
    <row r="28" spans="1:5" x14ac:dyDescent="0.2">
      <c r="A28" s="16" t="s">
        <v>12</v>
      </c>
      <c r="B28" s="16"/>
      <c r="C28" s="17"/>
      <c r="D28" s="15"/>
      <c r="E28" s="15"/>
    </row>
    <row r="29" spans="1:5" ht="30" x14ac:dyDescent="0.2">
      <c r="A29" s="16" t="s">
        <v>70</v>
      </c>
      <c r="B29" s="16"/>
      <c r="C29" s="17" t="s">
        <v>256</v>
      </c>
      <c r="D29" s="20" t="s">
        <v>279</v>
      </c>
      <c r="E29" s="7" t="s">
        <v>195</v>
      </c>
    </row>
    <row r="30" spans="1:5" x14ac:dyDescent="0.2">
      <c r="A30" s="19"/>
      <c r="B30" s="19"/>
      <c r="C30" s="15"/>
      <c r="D30" s="15"/>
      <c r="E30" s="15"/>
    </row>
    <row r="31" spans="1:5" x14ac:dyDescent="0.2">
      <c r="A31" s="5" t="s">
        <v>15</v>
      </c>
      <c r="B31" s="5"/>
      <c r="C31" s="9"/>
      <c r="D31" s="9"/>
      <c r="E31" s="9"/>
    </row>
    <row r="32" spans="1:5" ht="41.5" customHeight="1" x14ac:dyDescent="0.2">
      <c r="A32" s="15"/>
      <c r="B32" s="15"/>
      <c r="C32" s="15"/>
      <c r="D32" s="15"/>
      <c r="E32" s="15"/>
    </row>
    <row r="33" spans="1:5" x14ac:dyDescent="0.2">
      <c r="A33" s="6" t="s">
        <v>16</v>
      </c>
      <c r="B33" s="6"/>
      <c r="C33" s="8"/>
      <c r="D33" s="8"/>
      <c r="E33" s="8"/>
    </row>
    <row r="34" spans="1:5" ht="30" x14ac:dyDescent="0.2">
      <c r="A34" s="6" t="s">
        <v>71</v>
      </c>
      <c r="B34" s="6"/>
      <c r="C34" s="12" t="s">
        <v>211</v>
      </c>
      <c r="D34" s="20" t="s">
        <v>279</v>
      </c>
      <c r="E34" s="7" t="s">
        <v>141</v>
      </c>
    </row>
    <row r="35" spans="1:5" x14ac:dyDescent="0.2">
      <c r="A35" s="14" t="s">
        <v>17</v>
      </c>
      <c r="B35" s="14"/>
      <c r="C35" s="15"/>
      <c r="D35" s="15"/>
      <c r="E35" s="15"/>
    </row>
    <row r="36" spans="1:5" ht="45" x14ac:dyDescent="0.2">
      <c r="A36" s="14" t="s">
        <v>72</v>
      </c>
      <c r="B36" s="14"/>
      <c r="C36" s="17" t="s">
        <v>212</v>
      </c>
      <c r="D36" s="20" t="s">
        <v>279</v>
      </c>
      <c r="E36" s="7" t="s">
        <v>142</v>
      </c>
    </row>
    <row r="37" spans="1:5" x14ac:dyDescent="0.2">
      <c r="A37" s="15"/>
      <c r="B37" s="15"/>
      <c r="C37" s="15"/>
      <c r="D37" s="15"/>
      <c r="E37" s="15"/>
    </row>
    <row r="38" spans="1:5" x14ac:dyDescent="0.2">
      <c r="A38" s="15"/>
      <c r="B38" s="15"/>
      <c r="C38" s="15"/>
      <c r="D38" s="15"/>
      <c r="E38" s="15"/>
    </row>
    <row r="39" spans="1:5" ht="30" x14ac:dyDescent="0.2">
      <c r="A39" s="5" t="s">
        <v>18</v>
      </c>
      <c r="B39" s="5"/>
      <c r="C39" s="5"/>
      <c r="D39" s="5"/>
      <c r="E39" s="5"/>
    </row>
    <row r="40" spans="1:5" x14ac:dyDescent="0.2">
      <c r="A40" s="15"/>
      <c r="B40" s="15"/>
      <c r="C40" s="15"/>
      <c r="D40" s="15"/>
      <c r="E40" s="15"/>
    </row>
    <row r="41" spans="1:5" x14ac:dyDescent="0.2">
      <c r="A41" s="6" t="s">
        <v>19</v>
      </c>
      <c r="B41" s="6"/>
      <c r="C41" s="8"/>
      <c r="D41" s="8"/>
      <c r="E41" s="8"/>
    </row>
    <row r="42" spans="1:5" ht="30" x14ac:dyDescent="0.2">
      <c r="A42" s="6" t="s">
        <v>73</v>
      </c>
      <c r="B42" s="6"/>
      <c r="C42" s="12" t="s">
        <v>117</v>
      </c>
      <c r="D42" s="20" t="s">
        <v>279</v>
      </c>
      <c r="E42" s="7" t="s">
        <v>196</v>
      </c>
    </row>
    <row r="43" spans="1:5" x14ac:dyDescent="0.2">
      <c r="A43" s="14" t="s">
        <v>20</v>
      </c>
      <c r="B43" s="14"/>
      <c r="C43" s="15"/>
      <c r="D43" s="15"/>
      <c r="E43" s="15"/>
    </row>
    <row r="44" spans="1:5" ht="30" x14ac:dyDescent="0.2">
      <c r="A44" s="14" t="s">
        <v>74</v>
      </c>
      <c r="B44" s="14"/>
      <c r="C44" s="17" t="s">
        <v>118</v>
      </c>
      <c r="D44" s="18" t="s">
        <v>275</v>
      </c>
      <c r="E44" s="7" t="s">
        <v>197</v>
      </c>
    </row>
    <row r="45" spans="1:5" ht="30" x14ac:dyDescent="0.2">
      <c r="A45" s="14" t="s">
        <v>265</v>
      </c>
      <c r="B45" s="14"/>
      <c r="C45" s="17" t="s">
        <v>272</v>
      </c>
      <c r="D45" s="20" t="s">
        <v>279</v>
      </c>
      <c r="E45" s="7"/>
    </row>
    <row r="46" spans="1:5" ht="45" x14ac:dyDescent="0.2">
      <c r="A46" s="14" t="s">
        <v>266</v>
      </c>
      <c r="B46" s="14"/>
      <c r="C46" s="17" t="s">
        <v>268</v>
      </c>
      <c r="D46" s="20" t="s">
        <v>279</v>
      </c>
      <c r="E46" s="7" t="s">
        <v>267</v>
      </c>
    </row>
    <row r="47" spans="1:5" ht="30" x14ac:dyDescent="0.2">
      <c r="A47" s="14" t="s">
        <v>271</v>
      </c>
      <c r="B47" s="14"/>
      <c r="C47" s="17" t="s">
        <v>269</v>
      </c>
      <c r="D47" s="20" t="s">
        <v>279</v>
      </c>
      <c r="E47" s="7" t="s">
        <v>267</v>
      </c>
    </row>
    <row r="48" spans="1:5" x14ac:dyDescent="0.2">
      <c r="A48" s="6" t="s">
        <v>21</v>
      </c>
      <c r="B48" s="6"/>
      <c r="C48" s="8"/>
      <c r="D48" s="8"/>
      <c r="E48" s="8"/>
    </row>
    <row r="49" spans="1:5" ht="30" x14ac:dyDescent="0.2">
      <c r="A49" s="6" t="s">
        <v>75</v>
      </c>
      <c r="B49" s="6"/>
      <c r="C49" s="12" t="s">
        <v>119</v>
      </c>
      <c r="D49" s="20" t="s">
        <v>279</v>
      </c>
      <c r="E49" s="7" t="s">
        <v>198</v>
      </c>
    </row>
    <row r="50" spans="1:5" x14ac:dyDescent="0.2">
      <c r="A50" s="14" t="s">
        <v>22</v>
      </c>
      <c r="B50" s="14"/>
      <c r="C50" s="15"/>
      <c r="D50" s="15"/>
      <c r="E50" s="15"/>
    </row>
    <row r="51" spans="1:5" ht="30" x14ac:dyDescent="0.2">
      <c r="A51" s="14" t="s">
        <v>76</v>
      </c>
      <c r="B51" s="14"/>
      <c r="C51" s="17" t="s">
        <v>120</v>
      </c>
      <c r="D51" s="20" t="s">
        <v>279</v>
      </c>
      <c r="E51" s="7" t="s">
        <v>199</v>
      </c>
    </row>
    <row r="52" spans="1:5" ht="67.5" customHeight="1" x14ac:dyDescent="0.2">
      <c r="A52" s="6" t="s">
        <v>23</v>
      </c>
      <c r="B52" s="6"/>
      <c r="C52" s="8"/>
      <c r="D52" s="8"/>
      <c r="E52" s="8"/>
    </row>
    <row r="53" spans="1:5" ht="67.5" hidden="1" customHeight="1" x14ac:dyDescent="0.2">
      <c r="A53" s="6" t="s">
        <v>77</v>
      </c>
      <c r="B53" s="6"/>
      <c r="C53" s="8" t="s">
        <v>230</v>
      </c>
      <c r="D53" s="20" t="s">
        <v>229</v>
      </c>
      <c r="E53" s="7" t="s">
        <v>200</v>
      </c>
    </row>
    <row r="54" spans="1:5" ht="45" x14ac:dyDescent="0.2">
      <c r="A54" s="6" t="s">
        <v>112</v>
      </c>
      <c r="B54" s="6"/>
      <c r="C54" s="12" t="s">
        <v>121</v>
      </c>
      <c r="D54" s="20" t="s">
        <v>279</v>
      </c>
      <c r="E54" s="7" t="s">
        <v>200</v>
      </c>
    </row>
    <row r="55" spans="1:5" x14ac:dyDescent="0.2">
      <c r="A55" s="6" t="s">
        <v>228</v>
      </c>
      <c r="B55" s="6"/>
      <c r="C55" s="12"/>
      <c r="D55" s="13"/>
      <c r="E55" s="7"/>
    </row>
    <row r="56" spans="1:5" x14ac:dyDescent="0.2">
      <c r="A56" s="14" t="s">
        <v>24</v>
      </c>
      <c r="B56" s="14"/>
      <c r="C56" s="15"/>
      <c r="D56" s="15"/>
      <c r="E56" s="15"/>
    </row>
    <row r="57" spans="1:5" ht="30" x14ac:dyDescent="0.2">
      <c r="A57" s="14" t="s">
        <v>78</v>
      </c>
      <c r="B57" s="14"/>
      <c r="C57" s="17" t="s">
        <v>122</v>
      </c>
      <c r="D57" s="20" t="s">
        <v>279</v>
      </c>
      <c r="E57" s="7" t="s">
        <v>147</v>
      </c>
    </row>
    <row r="58" spans="1:5" x14ac:dyDescent="0.2">
      <c r="A58" s="6" t="s">
        <v>25</v>
      </c>
      <c r="B58" s="6"/>
      <c r="C58" s="8"/>
      <c r="D58" s="8"/>
      <c r="E58" s="8"/>
    </row>
    <row r="59" spans="1:5" ht="30" x14ac:dyDescent="0.2">
      <c r="A59" s="6" t="s">
        <v>79</v>
      </c>
      <c r="B59" s="6"/>
      <c r="C59" s="12" t="s">
        <v>213</v>
      </c>
      <c r="D59" s="20" t="s">
        <v>279</v>
      </c>
      <c r="E59" s="7" t="s">
        <v>143</v>
      </c>
    </row>
    <row r="60" spans="1:5" x14ac:dyDescent="0.2">
      <c r="A60" s="14" t="s">
        <v>26</v>
      </c>
      <c r="B60" s="14"/>
      <c r="C60" s="15"/>
      <c r="D60" s="15"/>
      <c r="E60" s="15"/>
    </row>
    <row r="61" spans="1:5" ht="30" x14ac:dyDescent="0.2">
      <c r="A61" s="14" t="s">
        <v>84</v>
      </c>
      <c r="B61" s="14"/>
      <c r="C61" s="24" t="s">
        <v>214</v>
      </c>
      <c r="D61" s="20" t="s">
        <v>279</v>
      </c>
      <c r="E61" s="7" t="s">
        <v>144</v>
      </c>
    </row>
    <row r="62" spans="1:5" x14ac:dyDescent="0.2">
      <c r="A62" s="6" t="s">
        <v>27</v>
      </c>
      <c r="B62" s="6"/>
      <c r="C62" s="15"/>
      <c r="D62" s="15"/>
      <c r="E62" s="15"/>
    </row>
    <row r="63" spans="1:5" ht="30" x14ac:dyDescent="0.2">
      <c r="A63" s="6" t="s">
        <v>85</v>
      </c>
      <c r="B63" s="6"/>
      <c r="C63" s="20" t="s">
        <v>279</v>
      </c>
      <c r="D63" s="7" t="s">
        <v>215</v>
      </c>
      <c r="E63" s="7" t="s">
        <v>145</v>
      </c>
    </row>
    <row r="64" spans="1:5" x14ac:dyDescent="0.2">
      <c r="A64" s="14" t="s">
        <v>28</v>
      </c>
      <c r="B64" s="14"/>
      <c r="C64" s="15"/>
      <c r="D64" s="15"/>
      <c r="E64" s="15"/>
    </row>
    <row r="65" spans="1:5" ht="30" x14ac:dyDescent="0.2">
      <c r="A65" s="14" t="s">
        <v>86</v>
      </c>
      <c r="B65" s="14"/>
      <c r="C65" s="18" t="s">
        <v>216</v>
      </c>
      <c r="D65" s="20" t="s">
        <v>279</v>
      </c>
      <c r="E65" s="7" t="s">
        <v>146</v>
      </c>
    </row>
    <row r="66" spans="1:5" x14ac:dyDescent="0.2">
      <c r="A66" s="6" t="s">
        <v>29</v>
      </c>
      <c r="B66" s="6"/>
      <c r="C66" s="8"/>
      <c r="D66" s="8"/>
      <c r="E66" s="8"/>
    </row>
    <row r="67" spans="1:5" ht="30" x14ac:dyDescent="0.2">
      <c r="A67" s="6" t="s">
        <v>87</v>
      </c>
      <c r="B67" s="6"/>
      <c r="C67" s="20" t="s">
        <v>123</v>
      </c>
      <c r="D67" s="20" t="s">
        <v>279</v>
      </c>
      <c r="E67" s="7" t="s">
        <v>147</v>
      </c>
    </row>
    <row r="68" spans="1:5" x14ac:dyDescent="0.2">
      <c r="A68" s="14" t="s">
        <v>30</v>
      </c>
      <c r="B68" s="14"/>
      <c r="C68" s="15"/>
      <c r="D68" s="15"/>
      <c r="E68" s="15"/>
    </row>
    <row r="69" spans="1:5" ht="45" x14ac:dyDescent="0.2">
      <c r="A69" s="14" t="s">
        <v>88</v>
      </c>
      <c r="B69" s="14"/>
      <c r="C69" s="18" t="s">
        <v>364</v>
      </c>
      <c r="D69" s="18" t="s">
        <v>279</v>
      </c>
      <c r="E69" s="7" t="s">
        <v>362</v>
      </c>
    </row>
    <row r="70" spans="1:5" ht="30" x14ac:dyDescent="0.2">
      <c r="A70" s="14" t="s">
        <v>363</v>
      </c>
      <c r="B70" s="14"/>
      <c r="C70" s="18" t="s">
        <v>368</v>
      </c>
      <c r="D70" s="18" t="s">
        <v>279</v>
      </c>
      <c r="E70" s="7" t="s">
        <v>362</v>
      </c>
    </row>
    <row r="71" spans="1:5" ht="60" x14ac:dyDescent="0.2">
      <c r="A71" s="14" t="s">
        <v>369</v>
      </c>
      <c r="B71" s="14"/>
      <c r="C71" s="18" t="s">
        <v>365</v>
      </c>
      <c r="D71" s="18" t="s">
        <v>279</v>
      </c>
      <c r="E71" s="7" t="s">
        <v>366</v>
      </c>
    </row>
    <row r="72" spans="1:5" x14ac:dyDescent="0.2">
      <c r="A72" s="15"/>
      <c r="B72" s="15"/>
      <c r="C72" s="15"/>
      <c r="D72" s="15"/>
      <c r="E72" s="15"/>
    </row>
    <row r="73" spans="1:5" x14ac:dyDescent="0.2">
      <c r="A73" s="5" t="s">
        <v>31</v>
      </c>
      <c r="B73" s="5"/>
      <c r="C73" s="5"/>
      <c r="D73" s="5"/>
      <c r="E73" s="5"/>
    </row>
    <row r="74" spans="1:5" x14ac:dyDescent="0.2">
      <c r="A74" s="15"/>
      <c r="B74" s="15"/>
      <c r="C74" s="15"/>
      <c r="D74" s="15"/>
      <c r="E74" s="15"/>
    </row>
    <row r="75" spans="1:5" x14ac:dyDescent="0.2">
      <c r="A75" s="11" t="s">
        <v>32</v>
      </c>
      <c r="B75" s="11"/>
      <c r="C75" s="8"/>
      <c r="D75" s="8"/>
      <c r="E75" s="8"/>
    </row>
    <row r="76" spans="1:5" ht="30" x14ac:dyDescent="0.2">
      <c r="A76" s="11" t="s">
        <v>89</v>
      </c>
      <c r="B76" s="11"/>
      <c r="C76" s="20" t="s">
        <v>231</v>
      </c>
      <c r="D76" s="20" t="s">
        <v>279</v>
      </c>
      <c r="E76" s="7" t="s">
        <v>148</v>
      </c>
    </row>
    <row r="77" spans="1:5" x14ac:dyDescent="0.2">
      <c r="A77" s="15"/>
      <c r="B77" s="15"/>
      <c r="C77" s="15"/>
      <c r="D77" s="15"/>
      <c r="E77" s="15"/>
    </row>
    <row r="78" spans="1:5" x14ac:dyDescent="0.2">
      <c r="A78" s="5" t="s">
        <v>33</v>
      </c>
      <c r="B78" s="5"/>
      <c r="C78" s="5"/>
      <c r="D78" s="5"/>
      <c r="E78" s="5"/>
    </row>
    <row r="79" spans="1:5" x14ac:dyDescent="0.2">
      <c r="A79" s="15"/>
      <c r="B79" s="15"/>
      <c r="C79" s="15"/>
      <c r="D79" s="15"/>
      <c r="E79" s="15"/>
    </row>
    <row r="80" spans="1:5" ht="17" thickBot="1" x14ac:dyDescent="0.25">
      <c r="A80" s="6" t="s">
        <v>34</v>
      </c>
      <c r="B80" s="6"/>
      <c r="C80" s="8"/>
      <c r="D80" s="8"/>
      <c r="E80" s="8"/>
    </row>
    <row r="81" spans="1:7" ht="39" customHeight="1" thickTop="1" thickBot="1" x14ac:dyDescent="0.25">
      <c r="A81" s="6" t="s">
        <v>90</v>
      </c>
      <c r="B81" s="6"/>
      <c r="C81" s="21" t="s">
        <v>124</v>
      </c>
      <c r="D81" s="20" t="s">
        <v>279</v>
      </c>
      <c r="E81" s="7" t="s">
        <v>201</v>
      </c>
      <c r="G81" s="49"/>
    </row>
    <row r="82" spans="1:7" ht="46" thickTop="1" x14ac:dyDescent="0.2">
      <c r="A82" s="6" t="s">
        <v>113</v>
      </c>
      <c r="B82" s="6"/>
      <c r="C82" s="21" t="s">
        <v>138</v>
      </c>
      <c r="D82" s="20" t="s">
        <v>279</v>
      </c>
      <c r="E82" s="7" t="s">
        <v>151</v>
      </c>
    </row>
    <row r="83" spans="1:7" ht="30" x14ac:dyDescent="0.2">
      <c r="A83" s="6" t="s">
        <v>114</v>
      </c>
      <c r="B83" s="6"/>
      <c r="C83" s="21" t="s">
        <v>258</v>
      </c>
      <c r="D83" s="20" t="s">
        <v>279</v>
      </c>
      <c r="E83" s="7" t="s">
        <v>151</v>
      </c>
    </row>
    <row r="84" spans="1:7" x14ac:dyDescent="0.2">
      <c r="A84" s="14" t="s">
        <v>35</v>
      </c>
      <c r="B84" s="14"/>
      <c r="C84" s="15"/>
      <c r="D84" s="15"/>
      <c r="E84" s="15"/>
    </row>
    <row r="85" spans="1:7" ht="30" x14ac:dyDescent="0.2">
      <c r="A85" s="14" t="s">
        <v>91</v>
      </c>
      <c r="B85" s="14"/>
      <c r="C85" s="18" t="s">
        <v>257</v>
      </c>
      <c r="D85" s="20" t="s">
        <v>279</v>
      </c>
      <c r="E85" s="7" t="s">
        <v>149</v>
      </c>
    </row>
    <row r="86" spans="1:7" x14ac:dyDescent="0.2">
      <c r="A86" s="15"/>
      <c r="B86" s="15"/>
      <c r="C86" s="15"/>
      <c r="D86" s="15"/>
      <c r="E86" s="15"/>
    </row>
    <row r="87" spans="1:7" x14ac:dyDescent="0.2">
      <c r="A87" s="5" t="s">
        <v>36</v>
      </c>
      <c r="B87" s="5"/>
      <c r="C87" s="5"/>
      <c r="D87" s="5"/>
      <c r="E87" s="5"/>
    </row>
    <row r="88" spans="1:7" x14ac:dyDescent="0.2">
      <c r="A88" s="15"/>
      <c r="B88" s="15"/>
      <c r="C88" s="15"/>
      <c r="D88" s="15"/>
      <c r="E88" s="15"/>
    </row>
    <row r="89" spans="1:7" x14ac:dyDescent="0.2">
      <c r="A89" s="6" t="s">
        <v>37</v>
      </c>
      <c r="B89" s="6"/>
      <c r="C89" s="8"/>
      <c r="D89" s="8"/>
      <c r="E89" s="8"/>
    </row>
    <row r="90" spans="1:7" ht="30" x14ac:dyDescent="0.2">
      <c r="A90" s="6" t="s">
        <v>92</v>
      </c>
      <c r="B90" s="6"/>
      <c r="C90" s="20" t="s">
        <v>217</v>
      </c>
      <c r="D90" s="20" t="s">
        <v>279</v>
      </c>
      <c r="E90" s="7" t="s">
        <v>150</v>
      </c>
    </row>
    <row r="91" spans="1:7" x14ac:dyDescent="0.2">
      <c r="A91" s="14" t="s">
        <v>38</v>
      </c>
      <c r="B91" s="14"/>
      <c r="C91" s="15"/>
      <c r="D91" s="15"/>
      <c r="E91" s="15"/>
    </row>
    <row r="92" spans="1:7" ht="45" x14ac:dyDescent="0.2">
      <c r="A92" s="14" t="s">
        <v>93</v>
      </c>
      <c r="B92" s="14"/>
      <c r="C92" s="18" t="s">
        <v>218</v>
      </c>
      <c r="D92" s="22" t="s">
        <v>283</v>
      </c>
      <c r="E92" s="7" t="s">
        <v>151</v>
      </c>
    </row>
    <row r="93" spans="1:7" ht="30" x14ac:dyDescent="0.2">
      <c r="A93" s="14" t="s">
        <v>93</v>
      </c>
      <c r="B93" s="14"/>
      <c r="C93" s="18" t="s">
        <v>232</v>
      </c>
      <c r="D93" s="20" t="s">
        <v>279</v>
      </c>
      <c r="E93" s="7" t="s">
        <v>151</v>
      </c>
    </row>
    <row r="94" spans="1:7" x14ac:dyDescent="0.2">
      <c r="A94" s="15"/>
      <c r="B94" s="15"/>
      <c r="C94" s="15"/>
      <c r="D94" s="15"/>
      <c r="E94" s="15"/>
    </row>
    <row r="95" spans="1:7" x14ac:dyDescent="0.2">
      <c r="A95" s="5" t="s">
        <v>39</v>
      </c>
      <c r="B95" s="5"/>
      <c r="C95" s="5"/>
      <c r="D95" s="5"/>
      <c r="E95" s="5"/>
    </row>
    <row r="96" spans="1:7" x14ac:dyDescent="0.2">
      <c r="A96" s="15"/>
      <c r="B96" s="15"/>
      <c r="C96" s="15"/>
      <c r="D96" s="15"/>
      <c r="E96" s="15"/>
    </row>
    <row r="97" spans="1:5" x14ac:dyDescent="0.2">
      <c r="A97" s="6" t="s">
        <v>40</v>
      </c>
      <c r="B97" s="6"/>
      <c r="C97" s="8"/>
      <c r="D97" s="8"/>
      <c r="E97" s="8"/>
    </row>
    <row r="98" spans="1:5" ht="30" x14ac:dyDescent="0.2">
      <c r="A98" s="6" t="s">
        <v>94</v>
      </c>
      <c r="B98" s="6"/>
      <c r="C98" s="20" t="s">
        <v>125</v>
      </c>
      <c r="D98" s="20" t="s">
        <v>280</v>
      </c>
      <c r="E98" s="7" t="s">
        <v>152</v>
      </c>
    </row>
    <row r="99" spans="1:5" x14ac:dyDescent="0.2">
      <c r="A99" s="14" t="s">
        <v>41</v>
      </c>
      <c r="B99" s="14"/>
      <c r="C99" s="15"/>
      <c r="D99" s="15"/>
      <c r="E99" s="15"/>
    </row>
    <row r="100" spans="1:5" ht="30" x14ac:dyDescent="0.2">
      <c r="A100" s="14" t="s">
        <v>95</v>
      </c>
      <c r="B100" s="14"/>
      <c r="C100" s="20" t="s">
        <v>126</v>
      </c>
      <c r="D100" s="20" t="s">
        <v>281</v>
      </c>
      <c r="E100" s="7" t="s">
        <v>153</v>
      </c>
    </row>
    <row r="101" spans="1:5" x14ac:dyDescent="0.2">
      <c r="A101" s="6" t="s">
        <v>42</v>
      </c>
      <c r="B101" s="6"/>
      <c r="C101" s="8"/>
      <c r="D101" s="8"/>
      <c r="E101" s="8"/>
    </row>
    <row r="102" spans="1:5" ht="45" x14ac:dyDescent="0.2">
      <c r="A102" s="6" t="s">
        <v>96</v>
      </c>
      <c r="B102" s="6"/>
      <c r="C102" s="20" t="s">
        <v>219</v>
      </c>
      <c r="D102" s="20" t="s">
        <v>282</v>
      </c>
      <c r="E102" s="7" t="s">
        <v>154</v>
      </c>
    </row>
    <row r="103" spans="1:5" x14ac:dyDescent="0.2">
      <c r="A103" s="14" t="s">
        <v>43</v>
      </c>
      <c r="B103" s="14"/>
      <c r="C103" s="15"/>
      <c r="D103" s="15"/>
      <c r="E103" s="15"/>
    </row>
    <row r="104" spans="1:5" ht="45" x14ac:dyDescent="0.2">
      <c r="A104" s="14" t="s">
        <v>97</v>
      </c>
      <c r="B104" s="14"/>
      <c r="C104" s="18" t="s">
        <v>127</v>
      </c>
      <c r="D104" s="20" t="s">
        <v>279</v>
      </c>
      <c r="E104" s="7" t="s">
        <v>155</v>
      </c>
    </row>
    <row r="105" spans="1:5" x14ac:dyDescent="0.2">
      <c r="A105" s="6" t="s">
        <v>44</v>
      </c>
      <c r="B105" s="6"/>
      <c r="C105" s="8"/>
      <c r="D105" s="8"/>
      <c r="E105" s="8"/>
    </row>
    <row r="106" spans="1:5" ht="30" x14ac:dyDescent="0.2">
      <c r="A106" s="6" t="s">
        <v>98</v>
      </c>
      <c r="B106" s="6"/>
      <c r="C106" s="20" t="s">
        <v>259</v>
      </c>
      <c r="D106" s="20" t="s">
        <v>236</v>
      </c>
      <c r="E106" s="7" t="s">
        <v>156</v>
      </c>
    </row>
    <row r="107" spans="1:5" ht="30" x14ac:dyDescent="0.2">
      <c r="A107" s="6" t="s">
        <v>233</v>
      </c>
      <c r="B107" s="6"/>
      <c r="C107" s="20" t="s">
        <v>235</v>
      </c>
      <c r="D107" s="20" t="s">
        <v>279</v>
      </c>
      <c r="E107" s="7" t="s">
        <v>234</v>
      </c>
    </row>
    <row r="108" spans="1:5" x14ac:dyDescent="0.2">
      <c r="A108" s="14" t="s">
        <v>45</v>
      </c>
      <c r="B108" s="14"/>
      <c r="C108" s="15"/>
      <c r="D108" s="15"/>
      <c r="E108" s="15"/>
    </row>
    <row r="109" spans="1:5" ht="30" x14ac:dyDescent="0.2">
      <c r="A109" s="14" t="s">
        <v>99</v>
      </c>
      <c r="B109" s="14"/>
      <c r="C109" s="18" t="s">
        <v>128</v>
      </c>
      <c r="D109" s="20" t="s">
        <v>279</v>
      </c>
      <c r="E109" s="7" t="s">
        <v>157</v>
      </c>
    </row>
    <row r="110" spans="1:5" x14ac:dyDescent="0.2">
      <c r="A110" s="15"/>
      <c r="B110" s="15"/>
      <c r="C110" s="15"/>
      <c r="D110" s="15"/>
      <c r="E110" s="15"/>
    </row>
    <row r="111" spans="1:5" x14ac:dyDescent="0.2">
      <c r="A111" s="5" t="s">
        <v>46</v>
      </c>
      <c r="B111" s="5"/>
      <c r="C111" s="5"/>
      <c r="D111" s="5"/>
      <c r="E111" s="5"/>
    </row>
    <row r="112" spans="1:5" x14ac:dyDescent="0.2">
      <c r="A112" s="15"/>
      <c r="B112" s="15"/>
      <c r="C112" s="15"/>
      <c r="D112" s="15"/>
      <c r="E112" s="15"/>
    </row>
    <row r="113" spans="1:5" x14ac:dyDescent="0.2">
      <c r="A113" s="6" t="s">
        <v>47</v>
      </c>
      <c r="B113" s="6"/>
      <c r="C113" s="8"/>
      <c r="D113" s="8"/>
      <c r="E113" s="8"/>
    </row>
    <row r="114" spans="1:5" ht="30" x14ac:dyDescent="0.2">
      <c r="A114" s="6" t="s">
        <v>100</v>
      </c>
      <c r="B114" s="6"/>
      <c r="C114" s="20" t="s">
        <v>220</v>
      </c>
      <c r="D114" s="20" t="s">
        <v>279</v>
      </c>
      <c r="E114" s="7" t="s">
        <v>158</v>
      </c>
    </row>
    <row r="115" spans="1:5" x14ac:dyDescent="0.2">
      <c r="A115" s="15"/>
      <c r="B115" s="15"/>
      <c r="C115" s="15"/>
      <c r="D115" s="15"/>
      <c r="E115" s="15"/>
    </row>
    <row r="116" spans="1:5" x14ac:dyDescent="0.2">
      <c r="A116" s="5" t="s">
        <v>48</v>
      </c>
      <c r="B116" s="5"/>
      <c r="C116" s="5"/>
      <c r="D116" s="5"/>
      <c r="E116" s="5"/>
    </row>
    <row r="117" spans="1:5" x14ac:dyDescent="0.2">
      <c r="A117" s="15"/>
      <c r="B117" s="15"/>
      <c r="C117" s="15"/>
      <c r="D117" s="15"/>
      <c r="E117" s="15"/>
    </row>
    <row r="118" spans="1:5" ht="30" x14ac:dyDescent="0.2">
      <c r="A118" s="6" t="s">
        <v>238</v>
      </c>
      <c r="B118" s="6"/>
      <c r="C118" s="20" t="s">
        <v>246</v>
      </c>
      <c r="D118" s="20" t="s">
        <v>252</v>
      </c>
      <c r="E118" s="7" t="s">
        <v>159</v>
      </c>
    </row>
    <row r="119" spans="1:5" x14ac:dyDescent="0.2">
      <c r="A119" s="6" t="s">
        <v>49</v>
      </c>
      <c r="B119" s="6"/>
      <c r="C119" s="8"/>
      <c r="D119" s="8"/>
      <c r="E119" s="8"/>
    </row>
    <row r="120" spans="1:5" ht="30" x14ac:dyDescent="0.2">
      <c r="A120" s="6" t="s">
        <v>101</v>
      </c>
      <c r="B120" s="6"/>
      <c r="C120" s="20" t="s">
        <v>239</v>
      </c>
      <c r="D120" s="20" t="s">
        <v>279</v>
      </c>
      <c r="E120" s="7" t="s">
        <v>159</v>
      </c>
    </row>
    <row r="121" spans="1:5" x14ac:dyDescent="0.2">
      <c r="A121" s="14" t="s">
        <v>50</v>
      </c>
      <c r="B121" s="14"/>
      <c r="C121" s="15"/>
      <c r="D121" s="15"/>
      <c r="E121" s="15"/>
    </row>
    <row r="122" spans="1:5" ht="45" x14ac:dyDescent="0.2">
      <c r="A122" s="14" t="s">
        <v>102</v>
      </c>
      <c r="B122" s="14"/>
      <c r="C122" s="18" t="s">
        <v>221</v>
      </c>
      <c r="D122" s="18" t="s">
        <v>278</v>
      </c>
      <c r="E122" s="7" t="s">
        <v>160</v>
      </c>
    </row>
    <row r="123" spans="1:5" x14ac:dyDescent="0.2">
      <c r="A123" s="6" t="s">
        <v>51</v>
      </c>
      <c r="B123" s="6"/>
      <c r="C123" s="8"/>
      <c r="D123" s="8"/>
      <c r="E123" s="8"/>
    </row>
    <row r="124" spans="1:5" ht="30" x14ac:dyDescent="0.2">
      <c r="A124" s="6" t="s">
        <v>103</v>
      </c>
      <c r="B124" s="6"/>
      <c r="C124" s="20" t="s">
        <v>129</v>
      </c>
      <c r="D124" s="20" t="s">
        <v>279</v>
      </c>
      <c r="E124" s="7" t="s">
        <v>161</v>
      </c>
    </row>
    <row r="125" spans="1:5" x14ac:dyDescent="0.2">
      <c r="A125" s="14" t="s">
        <v>52</v>
      </c>
      <c r="B125" s="14"/>
      <c r="C125" s="15"/>
      <c r="D125" s="15"/>
      <c r="E125" s="15"/>
    </row>
    <row r="126" spans="1:5" ht="45" x14ac:dyDescent="0.2">
      <c r="A126" s="14" t="s">
        <v>104</v>
      </c>
      <c r="B126" s="14"/>
      <c r="C126" s="18" t="s">
        <v>130</v>
      </c>
      <c r="D126" s="20" t="s">
        <v>279</v>
      </c>
      <c r="E126" s="7" t="s">
        <v>162</v>
      </c>
    </row>
    <row r="127" spans="1:5" x14ac:dyDescent="0.2">
      <c r="A127" s="6" t="s">
        <v>53</v>
      </c>
      <c r="B127" s="6"/>
      <c r="C127" s="8"/>
      <c r="D127" s="8"/>
      <c r="E127" s="8"/>
    </row>
    <row r="128" spans="1:5" ht="30" x14ac:dyDescent="0.2">
      <c r="A128" s="6" t="s">
        <v>105</v>
      </c>
      <c r="B128" s="6"/>
      <c r="C128" s="20" t="s">
        <v>131</v>
      </c>
      <c r="D128" s="20" t="s">
        <v>279</v>
      </c>
      <c r="E128" s="7" t="s">
        <v>163</v>
      </c>
    </row>
    <row r="129" spans="1:5" x14ac:dyDescent="0.2">
      <c r="A129" s="14" t="s">
        <v>54</v>
      </c>
      <c r="B129" s="14"/>
      <c r="C129" s="15"/>
      <c r="D129" s="15"/>
      <c r="E129" s="15"/>
    </row>
    <row r="130" spans="1:5" ht="30" x14ac:dyDescent="0.2">
      <c r="A130" s="14" t="s">
        <v>106</v>
      </c>
      <c r="B130" s="14"/>
      <c r="C130" s="18" t="s">
        <v>132</v>
      </c>
      <c r="D130" s="20" t="s">
        <v>279</v>
      </c>
      <c r="E130" s="7" t="s">
        <v>164</v>
      </c>
    </row>
    <row r="131" spans="1:5" x14ac:dyDescent="0.2">
      <c r="A131" s="6" t="s">
        <v>55</v>
      </c>
      <c r="B131" s="6"/>
      <c r="C131" s="8"/>
      <c r="D131" s="8"/>
      <c r="E131" s="8"/>
    </row>
    <row r="132" spans="1:5" ht="30" x14ac:dyDescent="0.2">
      <c r="A132" s="6" t="s">
        <v>107</v>
      </c>
      <c r="B132" s="6"/>
      <c r="C132" s="20" t="s">
        <v>133</v>
      </c>
      <c r="D132" s="20" t="s">
        <v>279</v>
      </c>
      <c r="E132" s="7" t="s">
        <v>165</v>
      </c>
    </row>
    <row r="133" spans="1:5" x14ac:dyDescent="0.2">
      <c r="A133" s="15"/>
      <c r="B133" s="15"/>
      <c r="C133" s="15"/>
      <c r="D133" s="15"/>
      <c r="E133" s="15"/>
    </row>
    <row r="134" spans="1:5" x14ac:dyDescent="0.2">
      <c r="A134" s="5" t="s">
        <v>56</v>
      </c>
      <c r="B134" s="5"/>
      <c r="C134" s="5"/>
      <c r="D134" s="5"/>
      <c r="E134" s="5"/>
    </row>
    <row r="135" spans="1:5" x14ac:dyDescent="0.2">
      <c r="A135" s="15"/>
      <c r="B135" s="15"/>
      <c r="C135" s="15"/>
      <c r="D135" s="15"/>
      <c r="E135" s="15"/>
    </row>
    <row r="136" spans="1:5" ht="30" x14ac:dyDescent="0.2">
      <c r="A136" s="6" t="s">
        <v>249</v>
      </c>
      <c r="B136" s="6"/>
      <c r="C136" s="21" t="s">
        <v>250</v>
      </c>
      <c r="D136" s="8" t="s">
        <v>251</v>
      </c>
      <c r="E136" s="8"/>
    </row>
    <row r="137" spans="1:5" x14ac:dyDescent="0.2">
      <c r="A137" s="6" t="s">
        <v>57</v>
      </c>
      <c r="B137" s="6"/>
      <c r="C137" s="8"/>
      <c r="D137" s="8"/>
      <c r="E137" s="8"/>
    </row>
    <row r="138" spans="1:5" ht="30" x14ac:dyDescent="0.2">
      <c r="A138" s="6" t="s">
        <v>108</v>
      </c>
      <c r="B138" s="6"/>
      <c r="C138" s="20" t="s">
        <v>253</v>
      </c>
      <c r="D138" s="20" t="s">
        <v>279</v>
      </c>
      <c r="E138" s="7" t="s">
        <v>166</v>
      </c>
    </row>
    <row r="139" spans="1:5" x14ac:dyDescent="0.2">
      <c r="A139" s="14" t="s">
        <v>58</v>
      </c>
      <c r="B139" s="14"/>
      <c r="C139" s="15"/>
      <c r="D139" s="15"/>
      <c r="E139" s="15"/>
    </row>
    <row r="140" spans="1:5" ht="30" x14ac:dyDescent="0.2">
      <c r="A140" s="14" t="s">
        <v>109</v>
      </c>
      <c r="B140" s="14"/>
      <c r="C140" s="18" t="s">
        <v>134</v>
      </c>
      <c r="D140" s="20" t="s">
        <v>279</v>
      </c>
      <c r="E140" s="7" t="s">
        <v>167</v>
      </c>
    </row>
    <row r="141" spans="1:5" x14ac:dyDescent="0.2">
      <c r="A141" s="6" t="s">
        <v>59</v>
      </c>
      <c r="B141" s="6"/>
      <c r="C141" s="8"/>
      <c r="D141" s="8"/>
      <c r="E141" s="8"/>
    </row>
    <row r="142" spans="1:5" ht="30" x14ac:dyDescent="0.2">
      <c r="A142" s="6" t="s">
        <v>110</v>
      </c>
      <c r="B142" s="6"/>
      <c r="C142" s="20" t="s">
        <v>222</v>
      </c>
      <c r="D142" s="20" t="s">
        <v>279</v>
      </c>
      <c r="E142" s="7" t="s">
        <v>168</v>
      </c>
    </row>
    <row r="143" spans="1:5" x14ac:dyDescent="0.2">
      <c r="A143" s="15"/>
      <c r="B143" s="15"/>
      <c r="C143" s="15"/>
      <c r="D143" s="15"/>
      <c r="E143" s="15"/>
    </row>
    <row r="144" spans="1:5" ht="30" x14ac:dyDescent="0.2">
      <c r="A144" s="5" t="s">
        <v>60</v>
      </c>
      <c r="B144" s="5"/>
      <c r="C144" s="5"/>
      <c r="D144" s="5"/>
      <c r="E144" s="5"/>
    </row>
    <row r="145" spans="1:5" x14ac:dyDescent="0.2">
      <c r="A145" s="15"/>
      <c r="B145" s="15"/>
      <c r="C145" s="15"/>
      <c r="D145" s="15"/>
      <c r="E145" s="15"/>
    </row>
    <row r="146" spans="1:5" x14ac:dyDescent="0.2">
      <c r="A146" s="6" t="s">
        <v>61</v>
      </c>
      <c r="B146" s="6"/>
      <c r="C146" s="8"/>
      <c r="D146" s="8"/>
      <c r="E146" s="8"/>
    </row>
    <row r="147" spans="1:5" ht="30" x14ac:dyDescent="0.2">
      <c r="A147" s="6" t="s">
        <v>111</v>
      </c>
      <c r="B147" s="6"/>
      <c r="C147" s="20" t="s">
        <v>279</v>
      </c>
      <c r="D147" s="20" t="s">
        <v>248</v>
      </c>
      <c r="E147" s="7" t="s">
        <v>169</v>
      </c>
    </row>
    <row r="148" spans="1:5" ht="30" x14ac:dyDescent="0.2">
      <c r="A148" s="6" t="s">
        <v>247</v>
      </c>
      <c r="B148" s="6"/>
      <c r="C148" s="20" t="s">
        <v>254</v>
      </c>
      <c r="D148" s="20" t="s">
        <v>279</v>
      </c>
      <c r="E148" s="7" t="s">
        <v>169</v>
      </c>
    </row>
  </sheetData>
  <sheetProtection selectLockedCells="1" selectUnlockedCells="1"/>
  <conditionalFormatting sqref="C5:C6">
    <cfRule type="expression" dxfId="69" priority="64" stopIfTrue="1">
      <formula>$E5="No"</formula>
    </cfRule>
  </conditionalFormatting>
  <conditionalFormatting sqref="C7:C8">
    <cfRule type="expression" dxfId="68" priority="6" stopIfTrue="1">
      <formula>#REF!="Yes"</formula>
    </cfRule>
  </conditionalFormatting>
  <conditionalFormatting sqref="C10:C11">
    <cfRule type="expression" dxfId="67" priority="184" stopIfTrue="1">
      <formula>$E10="No"</formula>
    </cfRule>
  </conditionalFormatting>
  <conditionalFormatting sqref="C13">
    <cfRule type="expression" dxfId="66" priority="3" stopIfTrue="1">
      <formula>$E13="No"</formula>
    </cfRule>
  </conditionalFormatting>
  <conditionalFormatting sqref="C15:C20">
    <cfRule type="expression" dxfId="65" priority="2" stopIfTrue="1">
      <formula>$E15="No"</formula>
    </cfRule>
  </conditionalFormatting>
  <conditionalFormatting sqref="C22">
    <cfRule type="expression" dxfId="64" priority="58" stopIfTrue="1">
      <formula>$E22="No"</formula>
    </cfRule>
  </conditionalFormatting>
  <conditionalFormatting sqref="C25:C29">
    <cfRule type="expression" dxfId="63" priority="49" stopIfTrue="1">
      <formula>$E25="No"</formula>
    </cfRule>
  </conditionalFormatting>
  <conditionalFormatting sqref="C34">
    <cfRule type="expression" dxfId="62" priority="45" stopIfTrue="1">
      <formula>$E34="No"</formula>
    </cfRule>
  </conditionalFormatting>
  <conditionalFormatting sqref="C36">
    <cfRule type="expression" dxfId="61" priority="47" stopIfTrue="1">
      <formula>#REF!="No"</formula>
    </cfRule>
  </conditionalFormatting>
  <conditionalFormatting sqref="C42">
    <cfRule type="expression" dxfId="60" priority="35" stopIfTrue="1">
      <formula>$E42="No"</formula>
    </cfRule>
  </conditionalFormatting>
  <conditionalFormatting sqref="C44:C47">
    <cfRule type="expression" dxfId="59" priority="33" stopIfTrue="1">
      <formula>$E44="No"</formula>
    </cfRule>
  </conditionalFormatting>
  <conditionalFormatting sqref="C49">
    <cfRule type="expression" dxfId="58" priority="31" stopIfTrue="1">
      <formula>$E49="No"</formula>
    </cfRule>
  </conditionalFormatting>
  <conditionalFormatting sqref="C51">
    <cfRule type="expression" dxfId="57" priority="30" stopIfTrue="1">
      <formula>$E51="No"</formula>
    </cfRule>
  </conditionalFormatting>
  <conditionalFormatting sqref="C54:C55">
    <cfRule type="expression" dxfId="56" priority="29" stopIfTrue="1">
      <formula>$E54="No"</formula>
    </cfRule>
  </conditionalFormatting>
  <conditionalFormatting sqref="C57">
    <cfRule type="expression" dxfId="55" priority="27" stopIfTrue="1">
      <formula>$E57="No"</formula>
    </cfRule>
  </conditionalFormatting>
  <conditionalFormatting sqref="C59">
    <cfRule type="expression" dxfId="54" priority="26" stopIfTrue="1">
      <formula>$E59="No"</formula>
    </cfRule>
  </conditionalFormatting>
  <conditionalFormatting sqref="C61">
    <cfRule type="expression" dxfId="53" priority="24" stopIfTrue="1">
      <formula>$E61="No"</formula>
    </cfRule>
  </conditionalFormatting>
  <conditionalFormatting sqref="C2:D3">
    <cfRule type="expression" dxfId="52" priority="5" stopIfTrue="1">
      <formula>$E2="No"</formula>
    </cfRule>
  </conditionalFormatting>
  <conditionalFormatting sqref="D5">
    <cfRule type="expression" dxfId="51" priority="183" stopIfTrue="1">
      <formula>#REF!="Yes"</formula>
    </cfRule>
  </conditionalFormatting>
  <conditionalFormatting sqref="D22">
    <cfRule type="expression" dxfId="50" priority="179" stopIfTrue="1">
      <formula>#REF!="Yes"</formula>
    </cfRule>
  </conditionalFormatting>
  <conditionalFormatting sqref="D25">
    <cfRule type="expression" dxfId="49" priority="48" stopIfTrue="1">
      <formula>$E26="Yes"</formula>
    </cfRule>
  </conditionalFormatting>
  <conditionalFormatting sqref="D26:D27">
    <cfRule type="expression" dxfId="48" priority="51" stopIfTrue="1">
      <formula>#REF!="Yes"</formula>
    </cfRule>
  </conditionalFormatting>
  <conditionalFormatting sqref="D44">
    <cfRule type="expression" dxfId="47" priority="941" stopIfTrue="1">
      <formula>$E48="Yes"</formula>
    </cfRule>
  </conditionalFormatting>
  <conditionalFormatting sqref="D10:E10">
    <cfRule type="expression" dxfId="46" priority="147" stopIfTrue="1">
      <formula>#REF!="Yes"</formula>
    </cfRule>
  </conditionalFormatting>
  <conditionalFormatting sqref="D13:E13">
    <cfRule type="expression" dxfId="45" priority="1" stopIfTrue="1">
      <formula>#REF!="Yes"</formula>
    </cfRule>
  </conditionalFormatting>
  <conditionalFormatting sqref="D15:E16">
    <cfRule type="expression" dxfId="44" priority="145" stopIfTrue="1">
      <formula>#REF!="Yes"</formula>
    </cfRule>
  </conditionalFormatting>
  <conditionalFormatting sqref="E5:E8">
    <cfRule type="expression" dxfId="43" priority="63" stopIfTrue="1">
      <formula>#REF!="Yes"</formula>
    </cfRule>
  </conditionalFormatting>
  <conditionalFormatting sqref="E11">
    <cfRule type="expression" dxfId="42" priority="62" stopIfTrue="1">
      <formula>#REF!="Yes"</formula>
    </cfRule>
  </conditionalFormatting>
  <conditionalFormatting sqref="E17:E20">
    <cfRule type="expression" dxfId="41" priority="59" stopIfTrue="1">
      <formula>#REF!="Yes"</formula>
    </cfRule>
  </conditionalFormatting>
  <conditionalFormatting sqref="E22:E23">
    <cfRule type="expression" dxfId="40" priority="129" stopIfTrue="1">
      <formula>#REF!="Yes"</formula>
    </cfRule>
  </conditionalFormatting>
  <conditionalFormatting sqref="E25:E27">
    <cfRule type="expression" dxfId="39" priority="127" stopIfTrue="1">
      <formula>#REF!="Yes"</formula>
    </cfRule>
  </conditionalFormatting>
  <conditionalFormatting sqref="E29">
    <cfRule type="expression" dxfId="38" priority="126" stopIfTrue="1">
      <formula>#REF!="Yes"</formula>
    </cfRule>
  </conditionalFormatting>
  <conditionalFormatting sqref="E34">
    <cfRule type="expression" dxfId="37" priority="125" stopIfTrue="1">
      <formula>#REF!="Yes"</formula>
    </cfRule>
  </conditionalFormatting>
  <conditionalFormatting sqref="E36">
    <cfRule type="expression" dxfId="36" priority="124" stopIfTrue="1">
      <formula>#REF!="Yes"</formula>
    </cfRule>
  </conditionalFormatting>
  <conditionalFormatting sqref="E42">
    <cfRule type="expression" dxfId="35" priority="119" stopIfTrue="1">
      <formula>#REF!="Yes"</formula>
    </cfRule>
  </conditionalFormatting>
  <conditionalFormatting sqref="E44:E47">
    <cfRule type="expression" dxfId="34" priority="118" stopIfTrue="1">
      <formula>#REF!="Yes"</formula>
    </cfRule>
  </conditionalFormatting>
  <conditionalFormatting sqref="E49">
    <cfRule type="expression" dxfId="33" priority="117" stopIfTrue="1">
      <formula>#REF!="Yes"</formula>
    </cfRule>
  </conditionalFormatting>
  <conditionalFormatting sqref="E51">
    <cfRule type="expression" dxfId="32" priority="116" stopIfTrue="1">
      <formula>#REF!="Yes"</formula>
    </cfRule>
  </conditionalFormatting>
  <conditionalFormatting sqref="E53:E55">
    <cfRule type="expression" dxfId="31" priority="114" stopIfTrue="1">
      <formula>#REF!="Yes"</formula>
    </cfRule>
  </conditionalFormatting>
  <conditionalFormatting sqref="E57">
    <cfRule type="expression" dxfId="30" priority="113" stopIfTrue="1">
      <formula>#REF!="Yes"</formula>
    </cfRule>
  </conditionalFormatting>
  <conditionalFormatting sqref="E59">
    <cfRule type="expression" dxfId="29" priority="112" stopIfTrue="1">
      <formula>#REF!="Yes"</formula>
    </cfRule>
  </conditionalFormatting>
  <conditionalFormatting sqref="E61">
    <cfRule type="expression" dxfId="28" priority="111" stopIfTrue="1">
      <formula>#REF!="Yes"</formula>
    </cfRule>
  </conditionalFormatting>
  <conditionalFormatting sqref="E63">
    <cfRule type="expression" dxfId="27" priority="110" stopIfTrue="1">
      <formula>#REF!="Yes"</formula>
    </cfRule>
  </conditionalFormatting>
  <conditionalFormatting sqref="E65">
    <cfRule type="expression" dxfId="26" priority="109" stopIfTrue="1">
      <formula>#REF!="Yes"</formula>
    </cfRule>
  </conditionalFormatting>
  <conditionalFormatting sqref="E67">
    <cfRule type="expression" dxfId="25" priority="108" stopIfTrue="1">
      <formula>#REF!="Yes"</formula>
    </cfRule>
  </conditionalFormatting>
  <conditionalFormatting sqref="E69:E71">
    <cfRule type="expression" dxfId="24" priority="107" stopIfTrue="1">
      <formula>#REF!="Yes"</formula>
    </cfRule>
  </conditionalFormatting>
  <conditionalFormatting sqref="E76">
    <cfRule type="expression" dxfId="23" priority="105" stopIfTrue="1">
      <formula>#REF!="Yes"</formula>
    </cfRule>
  </conditionalFormatting>
  <conditionalFormatting sqref="E81:E83">
    <cfRule type="expression" dxfId="22" priority="102" stopIfTrue="1">
      <formula>#REF!="Yes"</formula>
    </cfRule>
  </conditionalFormatting>
  <conditionalFormatting sqref="E85">
    <cfRule type="expression" dxfId="21" priority="101" stopIfTrue="1">
      <formula>#REF!="Yes"</formula>
    </cfRule>
  </conditionalFormatting>
  <conditionalFormatting sqref="E90">
    <cfRule type="expression" dxfId="20" priority="100" stopIfTrue="1">
      <formula>#REF!="Yes"</formula>
    </cfRule>
  </conditionalFormatting>
  <conditionalFormatting sqref="E92:E93">
    <cfRule type="expression" dxfId="19" priority="23" stopIfTrue="1">
      <formula>#REF!="Yes"</formula>
    </cfRule>
  </conditionalFormatting>
  <conditionalFormatting sqref="E98">
    <cfRule type="expression" dxfId="18" priority="98" stopIfTrue="1">
      <formula>#REF!="Yes"</formula>
    </cfRule>
  </conditionalFormatting>
  <conditionalFormatting sqref="E100">
    <cfRule type="expression" dxfId="17" priority="97" stopIfTrue="1">
      <formula>#REF!="Yes"</formula>
    </cfRule>
  </conditionalFormatting>
  <conditionalFormatting sqref="E102">
    <cfRule type="expression" dxfId="16" priority="96" stopIfTrue="1">
      <formula>#REF!="Yes"</formula>
    </cfRule>
  </conditionalFormatting>
  <conditionalFormatting sqref="E104">
    <cfRule type="expression" dxfId="15" priority="95" stopIfTrue="1">
      <formula>#REF!="Yes"</formula>
    </cfRule>
  </conditionalFormatting>
  <conditionalFormatting sqref="E106:E107">
    <cfRule type="expression" dxfId="14" priority="22" stopIfTrue="1">
      <formula>#REF!="Yes"</formula>
    </cfRule>
  </conditionalFormatting>
  <conditionalFormatting sqref="E109">
    <cfRule type="expression" dxfId="13" priority="93" stopIfTrue="1">
      <formula>#REF!="Yes"</formula>
    </cfRule>
  </conditionalFormatting>
  <conditionalFormatting sqref="E114">
    <cfRule type="expression" dxfId="12" priority="92" stopIfTrue="1">
      <formula>#REF!="Yes"</formula>
    </cfRule>
  </conditionalFormatting>
  <conditionalFormatting sqref="E118">
    <cfRule type="expression" dxfId="11" priority="21" stopIfTrue="1">
      <formula>#REF!="Yes"</formula>
    </cfRule>
  </conditionalFormatting>
  <conditionalFormatting sqref="E120">
    <cfRule type="expression" dxfId="10" priority="89" stopIfTrue="1">
      <formula>#REF!="Yes"</formula>
    </cfRule>
  </conditionalFormatting>
  <conditionalFormatting sqref="E122">
    <cfRule type="expression" dxfId="9" priority="88" stopIfTrue="1">
      <formula>#REF!="Yes"</formula>
    </cfRule>
  </conditionalFormatting>
  <conditionalFormatting sqref="E124">
    <cfRule type="expression" dxfId="8" priority="87" stopIfTrue="1">
      <formula>#REF!="Yes"</formula>
    </cfRule>
  </conditionalFormatting>
  <conditionalFormatting sqref="E126">
    <cfRule type="expression" dxfId="7" priority="86" stopIfTrue="1">
      <formula>#REF!="Yes"</formula>
    </cfRule>
  </conditionalFormatting>
  <conditionalFormatting sqref="E128">
    <cfRule type="expression" dxfId="6" priority="85" stopIfTrue="1">
      <formula>#REF!="Yes"</formula>
    </cfRule>
  </conditionalFormatting>
  <conditionalFormatting sqref="E130">
    <cfRule type="expression" dxfId="5" priority="84" stopIfTrue="1">
      <formula>#REF!="Yes"</formula>
    </cfRule>
  </conditionalFormatting>
  <conditionalFormatting sqref="E132">
    <cfRule type="expression" dxfId="4" priority="83" stopIfTrue="1">
      <formula>#REF!="Yes"</formula>
    </cfRule>
  </conditionalFormatting>
  <conditionalFormatting sqref="E138">
    <cfRule type="expression" dxfId="3" priority="82" stopIfTrue="1">
      <formula>#REF!="Yes"</formula>
    </cfRule>
  </conditionalFormatting>
  <conditionalFormatting sqref="E140">
    <cfRule type="expression" dxfId="2" priority="81" stopIfTrue="1">
      <formula>#REF!="Yes"</formula>
    </cfRule>
  </conditionalFormatting>
  <conditionalFormatting sqref="E142">
    <cfRule type="expression" dxfId="1" priority="80" stopIfTrue="1">
      <formula>#REF!="Yes"</formula>
    </cfRule>
  </conditionalFormatting>
  <conditionalFormatting sqref="E147:E148">
    <cfRule type="expression" dxfId="0" priority="20" stopIfTrue="1">
      <formula>#REF!="Yes"</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Introduction</vt:lpstr>
      <vt:lpstr>Partner Hosted FTR Requirements</vt:lpstr>
      <vt:lpstr>FTR Results Summary</vt:lpstr>
      <vt:lpstr>Explanation</vt:lpstr>
      <vt:lpstr>Supporting Information Required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Dekhtawala, Nisha</cp:lastModifiedBy>
  <dcterms:created xsi:type="dcterms:W3CDTF">2023-01-12T15:34:23Z</dcterms:created>
  <dcterms:modified xsi:type="dcterms:W3CDTF">2026-03-13T13:32:05Z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9e68092-05df-4271-8e3e-b2a4c82ba797_Enabled">
    <vt:lpwstr>true</vt:lpwstr>
  </property>
  <property fmtid="{D5CDD505-2E9C-101B-9397-08002B2CF9AE}" pid="3" name="MSIP_Label_19e68092-05df-4271-8e3e-b2a4c82ba797_SetDate">
    <vt:lpwstr>2025-07-30T16:41:12Z</vt:lpwstr>
  </property>
  <property fmtid="{D5CDD505-2E9C-101B-9397-08002B2CF9AE}" pid="4" name="MSIP_Label_19e68092-05df-4271-8e3e-b2a4c82ba797_Method">
    <vt:lpwstr>Standard</vt:lpwstr>
  </property>
  <property fmtid="{D5CDD505-2E9C-101B-9397-08002B2CF9AE}" pid="5" name="MSIP_Label_19e68092-05df-4271-8e3e-b2a4c82ba797_Name">
    <vt:lpwstr>Amazon Confidential</vt:lpwstr>
  </property>
  <property fmtid="{D5CDD505-2E9C-101B-9397-08002B2CF9AE}" pid="6" name="MSIP_Label_19e68092-05df-4271-8e3e-b2a4c82ba797_SiteId">
    <vt:lpwstr>5280104a-472d-4538-9ccf-1e1d0efe8b1b</vt:lpwstr>
  </property>
  <property fmtid="{D5CDD505-2E9C-101B-9397-08002B2CF9AE}" pid="7" name="MSIP_Label_19e68092-05df-4271-8e3e-b2a4c82ba797_ActionId">
    <vt:lpwstr>349a3eef-80d4-44cf-9bbf-d342e62da3ef</vt:lpwstr>
  </property>
  <property fmtid="{D5CDD505-2E9C-101B-9397-08002B2CF9AE}" pid="8" name="MSIP_Label_19e68092-05df-4271-8e3e-b2a4c82ba797_ContentBits">
    <vt:lpwstr>0</vt:lpwstr>
  </property>
  <property fmtid="{D5CDD505-2E9C-101B-9397-08002B2CF9AE}" pid="9" name="MSIP_Label_19e68092-05df-4271-8e3e-b2a4c82ba797_Tag">
    <vt:lpwstr>10, 3, 0, 1</vt:lpwstr>
  </property>
</Properties>
</file>